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025" windowHeight="10725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M41" i="14" l="1"/>
  <c r="L41" i="14"/>
  <c r="N41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M41" i="13" l="1"/>
  <c r="L41" i="13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N41" i="13" l="1"/>
  <c r="M41" i="12"/>
  <c r="L41" i="12"/>
  <c r="N41" i="12" s="1"/>
  <c r="K41" i="12"/>
  <c r="K42" i="12" s="1"/>
  <c r="J41" i="12"/>
  <c r="J42" i="12" s="1"/>
  <c r="I41" i="12"/>
  <c r="I42" i="12" s="1"/>
  <c r="H41" i="12"/>
  <c r="G41" i="12"/>
  <c r="F41" i="12"/>
  <c r="E41" i="12"/>
  <c r="D41" i="12"/>
  <c r="M41" i="11"/>
  <c r="L41" i="11"/>
  <c r="K41" i="11"/>
  <c r="K42" i="11" s="1"/>
  <c r="J41" i="11"/>
  <c r="J42" i="11" s="1"/>
  <c r="I41" i="11"/>
  <c r="I42" i="11" s="1"/>
  <c r="H41" i="11"/>
  <c r="H42" i="11" s="1"/>
  <c r="G41" i="11"/>
  <c r="F41" i="11"/>
  <c r="E41" i="11"/>
  <c r="D41" i="11"/>
  <c r="D42" i="11" s="1"/>
  <c r="L41" i="10"/>
  <c r="K41" i="10"/>
  <c r="K42" i="10" s="1"/>
  <c r="J41" i="10"/>
  <c r="J42" i="10" s="1"/>
  <c r="I41" i="10"/>
  <c r="I42" i="10" s="1"/>
  <c r="H41" i="10"/>
  <c r="H42" i="10" s="1"/>
  <c r="G41" i="10"/>
  <c r="G42" i="10" s="1"/>
  <c r="F41" i="10"/>
  <c r="F42" i="10" s="1"/>
  <c r="E41" i="10"/>
  <c r="D41" i="10"/>
  <c r="D42" i="10" s="1"/>
  <c r="L41" i="9"/>
  <c r="N41" i="9" s="1"/>
  <c r="K41" i="9"/>
  <c r="K42" i="9" s="1"/>
  <c r="J41" i="9"/>
  <c r="J42" i="9" s="1"/>
  <c r="I41" i="9"/>
  <c r="I42" i="9" s="1"/>
  <c r="H41" i="9"/>
  <c r="G41" i="9"/>
  <c r="F41" i="9"/>
  <c r="E41" i="9"/>
  <c r="D41" i="9"/>
  <c r="D42" i="9" s="1"/>
  <c r="M41" i="8"/>
  <c r="L41" i="8"/>
  <c r="K41" i="8"/>
  <c r="K42" i="8" s="1"/>
  <c r="J41" i="8"/>
  <c r="J42" i="8" s="1"/>
  <c r="I41" i="8"/>
  <c r="I42" i="8" s="1"/>
  <c r="H41" i="8"/>
  <c r="H42" i="8" s="1"/>
  <c r="G41" i="8"/>
  <c r="F41" i="8"/>
  <c r="E41" i="8"/>
  <c r="D41" i="8"/>
  <c r="D42" i="8" s="1"/>
  <c r="M41" i="7"/>
  <c r="N41" i="7" s="1"/>
  <c r="L41" i="7"/>
  <c r="K41" i="7"/>
  <c r="K42" i="7" s="1"/>
  <c r="J41" i="7"/>
  <c r="J42" i="7" s="1"/>
  <c r="I41" i="7"/>
  <c r="I42" i="7" s="1"/>
  <c r="H41" i="7"/>
  <c r="H42" i="7" s="1"/>
  <c r="G41" i="7"/>
  <c r="G42" i="7" s="1"/>
  <c r="F41" i="7"/>
  <c r="F42" i="7" s="1"/>
  <c r="E41" i="7"/>
  <c r="D41" i="7"/>
  <c r="D42" i="7" s="1"/>
  <c r="M41" i="6"/>
  <c r="L41" i="6"/>
  <c r="K41" i="6"/>
  <c r="K42" i="6" s="1"/>
  <c r="J41" i="6"/>
  <c r="J42" i="6" s="1"/>
  <c r="I41" i="6"/>
  <c r="I42" i="6" s="1"/>
  <c r="H41" i="6"/>
  <c r="G41" i="6"/>
  <c r="F41" i="6"/>
  <c r="E41" i="6"/>
  <c r="D41" i="6"/>
  <c r="M41" i="5"/>
  <c r="L41" i="5"/>
  <c r="K41" i="5"/>
  <c r="K42" i="5" s="1"/>
  <c r="J41" i="5"/>
  <c r="J42" i="5" s="1"/>
  <c r="I41" i="5"/>
  <c r="H41" i="5"/>
  <c r="H42" i="5" s="1"/>
  <c r="G41" i="5"/>
  <c r="F41" i="5"/>
  <c r="E41" i="5"/>
  <c r="D41" i="5"/>
  <c r="D42" i="5" s="1"/>
  <c r="M41" i="4"/>
  <c r="L41" i="4"/>
  <c r="K41" i="4"/>
  <c r="K42" i="4" s="1"/>
  <c r="J41" i="4"/>
  <c r="J42" i="4" s="1"/>
  <c r="I41" i="4"/>
  <c r="I42" i="4" s="1"/>
  <c r="H41" i="4"/>
  <c r="H42" i="4" s="1"/>
  <c r="G41" i="4"/>
  <c r="G42" i="4" s="1"/>
  <c r="F41" i="4"/>
  <c r="E41" i="4"/>
  <c r="D41" i="4"/>
  <c r="E42" i="7" l="1"/>
  <c r="E42" i="6"/>
  <c r="N41" i="8"/>
  <c r="E42" i="12"/>
  <c r="D42" i="12"/>
  <c r="H42" i="12"/>
  <c r="F42" i="12"/>
  <c r="G42" i="12"/>
  <c r="N41" i="11"/>
  <c r="E42" i="11"/>
  <c r="F42" i="11"/>
  <c r="G42" i="11"/>
  <c r="N41" i="10"/>
  <c r="E42" i="10"/>
  <c r="H42" i="9"/>
  <c r="E42" i="9"/>
  <c r="F42" i="9"/>
  <c r="G42" i="9"/>
  <c r="G42" i="8"/>
  <c r="F42" i="8"/>
  <c r="E42" i="8"/>
  <c r="D42" i="6"/>
  <c r="F42" i="6"/>
  <c r="N41" i="6"/>
  <c r="H42" i="6"/>
  <c r="G42" i="6"/>
  <c r="N41" i="5"/>
  <c r="G42" i="5"/>
  <c r="E42" i="5"/>
  <c r="I42" i="5"/>
  <c r="F42" i="5"/>
  <c r="N41" i="4"/>
  <c r="D42" i="4"/>
  <c r="E42" i="4"/>
  <c r="F42" i="4"/>
</calcChain>
</file>

<file path=xl/sharedStrings.xml><?xml version="1.0" encoding="utf-8"?>
<sst xmlns="http://schemas.openxmlformats.org/spreadsheetml/2006/main" count="649" uniqueCount="69">
  <si>
    <t>Dose Range (mSv)</t>
  </si>
  <si>
    <t>Occupational Category</t>
  </si>
  <si>
    <t>0.1 to 1.0</t>
  </si>
  <si>
    <t>1.1 to 6.0</t>
  </si>
  <si>
    <t>6.1 to 10.0</t>
  </si>
  <si>
    <t>10.1 to 15.0</t>
  </si>
  <si>
    <t>15.1 to 20.0</t>
  </si>
  <si>
    <t>20.1 to 30.0</t>
  </si>
  <si>
    <r>
      <t>³</t>
    </r>
    <r>
      <rPr>
        <i/>
        <sz val="10"/>
        <color indexed="9"/>
        <rFont val="Arial"/>
        <family val="2"/>
      </rPr>
      <t xml:space="preserve"> 30.1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</si>
  <si>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</si>
  <si>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</si>
  <si>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</si>
  <si>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</si>
  <si>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</si>
  <si>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</si>
  <si>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</si>
  <si>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</si>
  <si>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</si>
  <si>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</si>
  <si>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</si>
  <si>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</si>
  <si>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</si>
  <si>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</si>
  <si>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</si>
  <si>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</si>
  <si>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</si>
  <si>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</si>
  <si>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</si>
  <si>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</si>
  <si>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</si>
  <si>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</si>
  <si>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</si>
  <si>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</si>
  <si>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</si>
  <si>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</si>
  <si>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</si>
  <si>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</si>
  <si>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</si>
  <si>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</si>
  <si>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</si>
  <si>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</si>
  <si>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</si>
  <si>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</si>
  <si>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</si>
  <si>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</si>
  <si>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</si>
  <si>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</si>
  <si>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</si>
  <si>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</si>
  <si>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</si>
  <si>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</si>
  <si>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</si>
  <si>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</si>
  <si>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</si>
  <si>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</si>
  <si>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</si>
  <si>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CIDI03 was formerly available as Table A4 in the series of published CIDI tables</t>
  </si>
  <si>
    <t>Table CIDI03 Year 2005</t>
  </si>
  <si>
    <t>Table CIDI03 Year 2006</t>
  </si>
  <si>
    <t>Table CIDI03 Year 2007</t>
  </si>
  <si>
    <t>Table CIDI03 Year 2008</t>
  </si>
  <si>
    <t>Table CIDI03 Year 2009</t>
  </si>
  <si>
    <t>Table CIDI03 Year 2010</t>
  </si>
  <si>
    <t>Table CIDI03 Year 2011</t>
  </si>
  <si>
    <t>Table CIDI03 Year 2012</t>
  </si>
  <si>
    <t>Table CIDI03 Year 2013</t>
  </si>
  <si>
    <t>Table CIDI03 Year 2014</t>
  </si>
  <si>
    <t>Table CIDI03 Year 2015</t>
  </si>
  <si>
    <r>
      <t>Distribution of Committed Effective Dose Equivalent (E</t>
    </r>
    <r>
      <rPr>
        <vertAlign val="subscript"/>
        <sz val="10"/>
        <rFont val="Arial"/>
        <family val="2"/>
      </rPr>
      <t>int</t>
    </r>
    <r>
      <rPr>
        <sz val="10"/>
        <rFont val="Arial"/>
        <family val="2"/>
      </rPr>
      <t>) from radon by dose interval plus collective and mean dose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</si>
</sst>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0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164" fontId="7" fillId="3" borderId="7" xfId="1" applyNumberFormat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right"/>
    </xf>
    <xf numFmtId="0" fontId="9" fillId="3" borderId="13" xfId="1" applyFont="1" applyFill="1" applyBorder="1" applyAlignment="1">
      <alignment horizontal="left" vertical="center" wrapText="1"/>
    </xf>
    <xf numFmtId="164" fontId="1" fillId="0" borderId="13" xfId="1" applyNumberFormat="1" applyFont="1" applyFill="1" applyBorder="1" applyAlignment="1">
      <alignment horizontal="right"/>
    </xf>
    <xf numFmtId="0" fontId="9" fillId="3" borderId="9" xfId="1" applyFont="1" applyFill="1" applyBorder="1" applyAlignment="1">
      <alignment horizontal="left" vertical="center" wrapText="1"/>
    </xf>
    <xf numFmtId="164" fontId="1" fillId="0" borderId="9" xfId="1" applyNumberFormat="1" applyFont="1" applyFill="1" applyBorder="1" applyAlignment="1">
      <alignment horizontal="right"/>
    </xf>
    <xf numFmtId="0" fontId="6" fillId="3" borderId="18" xfId="1" applyFont="1" applyFill="1" applyBorder="1" applyAlignment="1">
      <alignment horizontal="left" vertical="center" wrapText="1"/>
    </xf>
    <xf numFmtId="164" fontId="10" fillId="0" borderId="18" xfId="1" applyNumberFormat="1" applyFont="1" applyFill="1" applyBorder="1" applyAlignment="1">
      <alignment horizontal="right"/>
    </xf>
    <xf numFmtId="0" fontId="6" fillId="3" borderId="9" xfId="1" applyFont="1" applyFill="1" applyBorder="1" applyAlignment="1">
      <alignment horizontal="left" vertical="center" wrapText="1"/>
    </xf>
    <xf numFmtId="164" fontId="10" fillId="0" borderId="7" xfId="1" applyNumberFormat="1" applyFont="1" applyFill="1" applyBorder="1" applyAlignment="1">
      <alignment horizontal="right"/>
    </xf>
    <xf numFmtId="0" fontId="10" fillId="0" borderId="8" xfId="1" applyFont="1" applyBorder="1"/>
    <xf numFmtId="0" fontId="10" fillId="0" borderId="9" xfId="1" applyFont="1" applyBorder="1"/>
    <xf numFmtId="164" fontId="11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Fill="1" applyAlignment="1">
      <alignment horizontal="right" vertical="center"/>
    </xf>
    <xf numFmtId="0" fontId="4" fillId="0" borderId="0" xfId="1" applyFont="1" applyBorder="1" applyAlignment="1">
      <alignment vertical="top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10" fillId="0" borderId="19" xfId="1" applyNumberFormat="1" applyFont="1" applyFill="1" applyBorder="1" applyAlignment="1">
      <alignment horizontal="right"/>
    </xf>
    <xf numFmtId="0" fontId="6" fillId="2" borderId="3" xfId="1" applyFont="1" applyFill="1" applyBorder="1" applyAlignment="1">
      <alignment horizontal="center" vertical="center" wrapText="1"/>
    </xf>
    <xf numFmtId="165" fontId="1" fillId="0" borderId="11" xfId="1" applyNumberFormat="1" applyFont="1" applyFill="1" applyBorder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165" fontId="1" fillId="0" borderId="14" xfId="1" applyNumberFormat="1" applyFont="1" applyFill="1" applyBorder="1" applyAlignment="1">
      <alignment horizontal="right"/>
    </xf>
    <xf numFmtId="165" fontId="1" fillId="0" borderId="15" xfId="1" applyNumberFormat="1" applyFont="1" applyFill="1" applyBorder="1" applyAlignment="1">
      <alignment horizontal="right"/>
    </xf>
    <xf numFmtId="165" fontId="1" fillId="0" borderId="7" xfId="1" applyNumberFormat="1" applyFont="1" applyFill="1" applyBorder="1" applyAlignment="1">
      <alignment horizontal="right"/>
    </xf>
    <xf numFmtId="165" fontId="1" fillId="0" borderId="8" xfId="1" applyNumberFormat="1" applyFont="1" applyFill="1" applyBorder="1" applyAlignment="1">
      <alignment horizontal="right"/>
    </xf>
    <xf numFmtId="165" fontId="10" fillId="0" borderId="19" xfId="1" applyNumberFormat="1" applyFont="1" applyFill="1" applyBorder="1" applyAlignment="1">
      <alignment horizontal="right"/>
    </xf>
    <xf numFmtId="0" fontId="6" fillId="2" borderId="3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6" fillId="2" borderId="3" xfId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57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2</v>
      </c>
      <c r="E28" s="34">
        <v>4</v>
      </c>
      <c r="F28" s="34">
        <v>34</v>
      </c>
      <c r="G28" s="34">
        <v>24</v>
      </c>
      <c r="H28" s="34">
        <v>0</v>
      </c>
      <c r="I28" s="34">
        <v>0</v>
      </c>
      <c r="J28" s="34">
        <v>0</v>
      </c>
      <c r="K28" s="34">
        <v>0</v>
      </c>
      <c r="L28" s="34">
        <v>64</v>
      </c>
      <c r="M28" s="34">
        <v>314.10000000000002</v>
      </c>
      <c r="N28" s="18">
        <v>4.9000000000000004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2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2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4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5</v>
      </c>
      <c r="M40" s="36">
        <v>23.1</v>
      </c>
      <c r="N40" s="20">
        <v>4.5999999999999996</v>
      </c>
    </row>
    <row r="41" spans="2:14" x14ac:dyDescent="0.2">
      <c r="B41" s="50"/>
      <c r="C41" s="21" t="s">
        <v>53</v>
      </c>
      <c r="D41" s="37">
        <f>SUM(D7:D40)</f>
        <v>4</v>
      </c>
      <c r="E41" s="37">
        <f>SUM(E7:E40)</f>
        <v>4</v>
      </c>
      <c r="F41" s="37">
        <f t="shared" ref="F41:M41" si="0">SUM(F7:F40)</f>
        <v>38</v>
      </c>
      <c r="G41" s="37">
        <f t="shared" si="0"/>
        <v>25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71</v>
      </c>
      <c r="M41" s="37">
        <f t="shared" si="0"/>
        <v>337.20000000000005</v>
      </c>
      <c r="N41" s="22">
        <f>IF(L41=0,0,M41/L41)</f>
        <v>4.7492957746478881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5.6338028169014089</v>
      </c>
      <c r="E42" s="24">
        <f t="shared" si="1"/>
        <v>5.6338028169014089</v>
      </c>
      <c r="F42" s="24">
        <f t="shared" si="1"/>
        <v>53.521126760563376</v>
      </c>
      <c r="G42" s="24">
        <f t="shared" si="1"/>
        <v>35.2112676056338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49" width="9.140625" style="1"/>
    <col min="250" max="250" width="1.85546875" style="1" customWidth="1"/>
    <col min="251" max="251" width="14.5703125" style="1" customWidth="1"/>
    <col min="252" max="252" width="57.140625" style="1" customWidth="1"/>
    <col min="253" max="260" width="8.7109375" style="1" customWidth="1"/>
    <col min="261" max="263" width="9.42578125" style="1" customWidth="1"/>
    <col min="264" max="505" width="9.140625" style="1"/>
    <col min="506" max="506" width="1.85546875" style="1" customWidth="1"/>
    <col min="507" max="507" width="14.5703125" style="1" customWidth="1"/>
    <col min="508" max="508" width="57.140625" style="1" customWidth="1"/>
    <col min="509" max="516" width="8.7109375" style="1" customWidth="1"/>
    <col min="517" max="519" width="9.42578125" style="1" customWidth="1"/>
    <col min="520" max="761" width="9.140625" style="1"/>
    <col min="762" max="762" width="1.85546875" style="1" customWidth="1"/>
    <col min="763" max="763" width="14.5703125" style="1" customWidth="1"/>
    <col min="764" max="764" width="57.140625" style="1" customWidth="1"/>
    <col min="765" max="772" width="8.7109375" style="1" customWidth="1"/>
    <col min="773" max="775" width="9.42578125" style="1" customWidth="1"/>
    <col min="776" max="1017" width="9.140625" style="1"/>
    <col min="1018" max="1018" width="1.85546875" style="1" customWidth="1"/>
    <col min="1019" max="1019" width="14.5703125" style="1" customWidth="1"/>
    <col min="1020" max="1020" width="57.140625" style="1" customWidth="1"/>
    <col min="1021" max="1028" width="8.7109375" style="1" customWidth="1"/>
    <col min="1029" max="1031" width="9.42578125" style="1" customWidth="1"/>
    <col min="1032" max="1273" width="9.140625" style="1"/>
    <col min="1274" max="1274" width="1.85546875" style="1" customWidth="1"/>
    <col min="1275" max="1275" width="14.5703125" style="1" customWidth="1"/>
    <col min="1276" max="1276" width="57.140625" style="1" customWidth="1"/>
    <col min="1277" max="1284" width="8.7109375" style="1" customWidth="1"/>
    <col min="1285" max="1287" width="9.42578125" style="1" customWidth="1"/>
    <col min="1288" max="1529" width="9.140625" style="1"/>
    <col min="1530" max="1530" width="1.85546875" style="1" customWidth="1"/>
    <col min="1531" max="1531" width="14.5703125" style="1" customWidth="1"/>
    <col min="1532" max="1532" width="57.140625" style="1" customWidth="1"/>
    <col min="1533" max="1540" width="8.7109375" style="1" customWidth="1"/>
    <col min="1541" max="1543" width="9.42578125" style="1" customWidth="1"/>
    <col min="1544" max="1785" width="9.140625" style="1"/>
    <col min="1786" max="1786" width="1.85546875" style="1" customWidth="1"/>
    <col min="1787" max="1787" width="14.5703125" style="1" customWidth="1"/>
    <col min="1788" max="1788" width="57.140625" style="1" customWidth="1"/>
    <col min="1789" max="1796" width="8.7109375" style="1" customWidth="1"/>
    <col min="1797" max="1799" width="9.42578125" style="1" customWidth="1"/>
    <col min="1800" max="2041" width="9.140625" style="1"/>
    <col min="2042" max="2042" width="1.85546875" style="1" customWidth="1"/>
    <col min="2043" max="2043" width="14.5703125" style="1" customWidth="1"/>
    <col min="2044" max="2044" width="57.140625" style="1" customWidth="1"/>
    <col min="2045" max="2052" width="8.7109375" style="1" customWidth="1"/>
    <col min="2053" max="2055" width="9.42578125" style="1" customWidth="1"/>
    <col min="2056" max="2297" width="9.140625" style="1"/>
    <col min="2298" max="2298" width="1.85546875" style="1" customWidth="1"/>
    <col min="2299" max="2299" width="14.5703125" style="1" customWidth="1"/>
    <col min="2300" max="2300" width="57.140625" style="1" customWidth="1"/>
    <col min="2301" max="2308" width="8.7109375" style="1" customWidth="1"/>
    <col min="2309" max="2311" width="9.42578125" style="1" customWidth="1"/>
    <col min="2312" max="2553" width="9.140625" style="1"/>
    <col min="2554" max="2554" width="1.85546875" style="1" customWidth="1"/>
    <col min="2555" max="2555" width="14.5703125" style="1" customWidth="1"/>
    <col min="2556" max="2556" width="57.140625" style="1" customWidth="1"/>
    <col min="2557" max="2564" width="8.7109375" style="1" customWidth="1"/>
    <col min="2565" max="2567" width="9.42578125" style="1" customWidth="1"/>
    <col min="2568" max="2809" width="9.140625" style="1"/>
    <col min="2810" max="2810" width="1.85546875" style="1" customWidth="1"/>
    <col min="2811" max="2811" width="14.5703125" style="1" customWidth="1"/>
    <col min="2812" max="2812" width="57.140625" style="1" customWidth="1"/>
    <col min="2813" max="2820" width="8.7109375" style="1" customWidth="1"/>
    <col min="2821" max="2823" width="9.42578125" style="1" customWidth="1"/>
    <col min="2824" max="3065" width="9.140625" style="1"/>
    <col min="3066" max="3066" width="1.85546875" style="1" customWidth="1"/>
    <col min="3067" max="3067" width="14.5703125" style="1" customWidth="1"/>
    <col min="3068" max="3068" width="57.140625" style="1" customWidth="1"/>
    <col min="3069" max="3076" width="8.7109375" style="1" customWidth="1"/>
    <col min="3077" max="3079" width="9.42578125" style="1" customWidth="1"/>
    <col min="3080" max="3321" width="9.140625" style="1"/>
    <col min="3322" max="3322" width="1.85546875" style="1" customWidth="1"/>
    <col min="3323" max="3323" width="14.5703125" style="1" customWidth="1"/>
    <col min="3324" max="3324" width="57.140625" style="1" customWidth="1"/>
    <col min="3325" max="3332" width="8.7109375" style="1" customWidth="1"/>
    <col min="3333" max="3335" width="9.42578125" style="1" customWidth="1"/>
    <col min="3336" max="3577" width="9.140625" style="1"/>
    <col min="3578" max="3578" width="1.85546875" style="1" customWidth="1"/>
    <col min="3579" max="3579" width="14.5703125" style="1" customWidth="1"/>
    <col min="3580" max="3580" width="57.140625" style="1" customWidth="1"/>
    <col min="3581" max="3588" width="8.7109375" style="1" customWidth="1"/>
    <col min="3589" max="3591" width="9.42578125" style="1" customWidth="1"/>
    <col min="3592" max="3833" width="9.140625" style="1"/>
    <col min="3834" max="3834" width="1.85546875" style="1" customWidth="1"/>
    <col min="3835" max="3835" width="14.5703125" style="1" customWidth="1"/>
    <col min="3836" max="3836" width="57.140625" style="1" customWidth="1"/>
    <col min="3837" max="3844" width="8.7109375" style="1" customWidth="1"/>
    <col min="3845" max="3847" width="9.42578125" style="1" customWidth="1"/>
    <col min="3848" max="4089" width="9.140625" style="1"/>
    <col min="4090" max="4090" width="1.85546875" style="1" customWidth="1"/>
    <col min="4091" max="4091" width="14.5703125" style="1" customWidth="1"/>
    <col min="4092" max="4092" width="57.140625" style="1" customWidth="1"/>
    <col min="4093" max="4100" width="8.7109375" style="1" customWidth="1"/>
    <col min="4101" max="4103" width="9.42578125" style="1" customWidth="1"/>
    <col min="4104" max="4345" width="9.140625" style="1"/>
    <col min="4346" max="4346" width="1.85546875" style="1" customWidth="1"/>
    <col min="4347" max="4347" width="14.5703125" style="1" customWidth="1"/>
    <col min="4348" max="4348" width="57.140625" style="1" customWidth="1"/>
    <col min="4349" max="4356" width="8.7109375" style="1" customWidth="1"/>
    <col min="4357" max="4359" width="9.42578125" style="1" customWidth="1"/>
    <col min="4360" max="4601" width="9.140625" style="1"/>
    <col min="4602" max="4602" width="1.85546875" style="1" customWidth="1"/>
    <col min="4603" max="4603" width="14.5703125" style="1" customWidth="1"/>
    <col min="4604" max="4604" width="57.140625" style="1" customWidth="1"/>
    <col min="4605" max="4612" width="8.7109375" style="1" customWidth="1"/>
    <col min="4613" max="4615" width="9.42578125" style="1" customWidth="1"/>
    <col min="4616" max="4857" width="9.140625" style="1"/>
    <col min="4858" max="4858" width="1.85546875" style="1" customWidth="1"/>
    <col min="4859" max="4859" width="14.5703125" style="1" customWidth="1"/>
    <col min="4860" max="4860" width="57.140625" style="1" customWidth="1"/>
    <col min="4861" max="4868" width="8.7109375" style="1" customWidth="1"/>
    <col min="4869" max="4871" width="9.42578125" style="1" customWidth="1"/>
    <col min="4872" max="5113" width="9.140625" style="1"/>
    <col min="5114" max="5114" width="1.85546875" style="1" customWidth="1"/>
    <col min="5115" max="5115" width="14.5703125" style="1" customWidth="1"/>
    <col min="5116" max="5116" width="57.140625" style="1" customWidth="1"/>
    <col min="5117" max="5124" width="8.7109375" style="1" customWidth="1"/>
    <col min="5125" max="5127" width="9.42578125" style="1" customWidth="1"/>
    <col min="5128" max="5369" width="9.140625" style="1"/>
    <col min="5370" max="5370" width="1.85546875" style="1" customWidth="1"/>
    <col min="5371" max="5371" width="14.5703125" style="1" customWidth="1"/>
    <col min="5372" max="5372" width="57.140625" style="1" customWidth="1"/>
    <col min="5373" max="5380" width="8.7109375" style="1" customWidth="1"/>
    <col min="5381" max="5383" width="9.42578125" style="1" customWidth="1"/>
    <col min="5384" max="5625" width="9.140625" style="1"/>
    <col min="5626" max="5626" width="1.85546875" style="1" customWidth="1"/>
    <col min="5627" max="5627" width="14.5703125" style="1" customWidth="1"/>
    <col min="5628" max="5628" width="57.140625" style="1" customWidth="1"/>
    <col min="5629" max="5636" width="8.7109375" style="1" customWidth="1"/>
    <col min="5637" max="5639" width="9.42578125" style="1" customWidth="1"/>
    <col min="5640" max="5881" width="9.140625" style="1"/>
    <col min="5882" max="5882" width="1.85546875" style="1" customWidth="1"/>
    <col min="5883" max="5883" width="14.5703125" style="1" customWidth="1"/>
    <col min="5884" max="5884" width="57.140625" style="1" customWidth="1"/>
    <col min="5885" max="5892" width="8.7109375" style="1" customWidth="1"/>
    <col min="5893" max="5895" width="9.42578125" style="1" customWidth="1"/>
    <col min="5896" max="6137" width="9.140625" style="1"/>
    <col min="6138" max="6138" width="1.85546875" style="1" customWidth="1"/>
    <col min="6139" max="6139" width="14.5703125" style="1" customWidth="1"/>
    <col min="6140" max="6140" width="57.140625" style="1" customWidth="1"/>
    <col min="6141" max="6148" width="8.7109375" style="1" customWidth="1"/>
    <col min="6149" max="6151" width="9.42578125" style="1" customWidth="1"/>
    <col min="6152" max="6393" width="9.140625" style="1"/>
    <col min="6394" max="6394" width="1.85546875" style="1" customWidth="1"/>
    <col min="6395" max="6395" width="14.5703125" style="1" customWidth="1"/>
    <col min="6396" max="6396" width="57.140625" style="1" customWidth="1"/>
    <col min="6397" max="6404" width="8.7109375" style="1" customWidth="1"/>
    <col min="6405" max="6407" width="9.42578125" style="1" customWidth="1"/>
    <col min="6408" max="6649" width="9.140625" style="1"/>
    <col min="6650" max="6650" width="1.85546875" style="1" customWidth="1"/>
    <col min="6651" max="6651" width="14.5703125" style="1" customWidth="1"/>
    <col min="6652" max="6652" width="57.140625" style="1" customWidth="1"/>
    <col min="6653" max="6660" width="8.7109375" style="1" customWidth="1"/>
    <col min="6661" max="6663" width="9.42578125" style="1" customWidth="1"/>
    <col min="6664" max="6905" width="9.140625" style="1"/>
    <col min="6906" max="6906" width="1.85546875" style="1" customWidth="1"/>
    <col min="6907" max="6907" width="14.5703125" style="1" customWidth="1"/>
    <col min="6908" max="6908" width="57.140625" style="1" customWidth="1"/>
    <col min="6909" max="6916" width="8.7109375" style="1" customWidth="1"/>
    <col min="6917" max="6919" width="9.42578125" style="1" customWidth="1"/>
    <col min="6920" max="7161" width="9.140625" style="1"/>
    <col min="7162" max="7162" width="1.85546875" style="1" customWidth="1"/>
    <col min="7163" max="7163" width="14.5703125" style="1" customWidth="1"/>
    <col min="7164" max="7164" width="57.140625" style="1" customWidth="1"/>
    <col min="7165" max="7172" width="8.7109375" style="1" customWidth="1"/>
    <col min="7173" max="7175" width="9.42578125" style="1" customWidth="1"/>
    <col min="7176" max="7417" width="9.140625" style="1"/>
    <col min="7418" max="7418" width="1.85546875" style="1" customWidth="1"/>
    <col min="7419" max="7419" width="14.5703125" style="1" customWidth="1"/>
    <col min="7420" max="7420" width="57.140625" style="1" customWidth="1"/>
    <col min="7421" max="7428" width="8.7109375" style="1" customWidth="1"/>
    <col min="7429" max="7431" width="9.42578125" style="1" customWidth="1"/>
    <col min="7432" max="7673" width="9.140625" style="1"/>
    <col min="7674" max="7674" width="1.85546875" style="1" customWidth="1"/>
    <col min="7675" max="7675" width="14.5703125" style="1" customWidth="1"/>
    <col min="7676" max="7676" width="57.140625" style="1" customWidth="1"/>
    <col min="7677" max="7684" width="8.7109375" style="1" customWidth="1"/>
    <col min="7685" max="7687" width="9.42578125" style="1" customWidth="1"/>
    <col min="7688" max="7929" width="9.140625" style="1"/>
    <col min="7930" max="7930" width="1.85546875" style="1" customWidth="1"/>
    <col min="7931" max="7931" width="14.5703125" style="1" customWidth="1"/>
    <col min="7932" max="7932" width="57.140625" style="1" customWidth="1"/>
    <col min="7933" max="7940" width="8.7109375" style="1" customWidth="1"/>
    <col min="7941" max="7943" width="9.42578125" style="1" customWidth="1"/>
    <col min="7944" max="8185" width="9.140625" style="1"/>
    <col min="8186" max="8186" width="1.85546875" style="1" customWidth="1"/>
    <col min="8187" max="8187" width="14.5703125" style="1" customWidth="1"/>
    <col min="8188" max="8188" width="57.140625" style="1" customWidth="1"/>
    <col min="8189" max="8196" width="8.7109375" style="1" customWidth="1"/>
    <col min="8197" max="8199" width="9.42578125" style="1" customWidth="1"/>
    <col min="8200" max="8441" width="9.140625" style="1"/>
    <col min="8442" max="8442" width="1.85546875" style="1" customWidth="1"/>
    <col min="8443" max="8443" width="14.5703125" style="1" customWidth="1"/>
    <col min="8444" max="8444" width="57.140625" style="1" customWidth="1"/>
    <col min="8445" max="8452" width="8.7109375" style="1" customWidth="1"/>
    <col min="8453" max="8455" width="9.42578125" style="1" customWidth="1"/>
    <col min="8456" max="8697" width="9.140625" style="1"/>
    <col min="8698" max="8698" width="1.85546875" style="1" customWidth="1"/>
    <col min="8699" max="8699" width="14.5703125" style="1" customWidth="1"/>
    <col min="8700" max="8700" width="57.140625" style="1" customWidth="1"/>
    <col min="8701" max="8708" width="8.7109375" style="1" customWidth="1"/>
    <col min="8709" max="8711" width="9.42578125" style="1" customWidth="1"/>
    <col min="8712" max="8953" width="9.140625" style="1"/>
    <col min="8954" max="8954" width="1.85546875" style="1" customWidth="1"/>
    <col min="8955" max="8955" width="14.5703125" style="1" customWidth="1"/>
    <col min="8956" max="8956" width="57.140625" style="1" customWidth="1"/>
    <col min="8957" max="8964" width="8.7109375" style="1" customWidth="1"/>
    <col min="8965" max="8967" width="9.42578125" style="1" customWidth="1"/>
    <col min="8968" max="9209" width="9.140625" style="1"/>
    <col min="9210" max="9210" width="1.85546875" style="1" customWidth="1"/>
    <col min="9211" max="9211" width="14.5703125" style="1" customWidth="1"/>
    <col min="9212" max="9212" width="57.140625" style="1" customWidth="1"/>
    <col min="9213" max="9220" width="8.7109375" style="1" customWidth="1"/>
    <col min="9221" max="9223" width="9.42578125" style="1" customWidth="1"/>
    <col min="9224" max="9465" width="9.140625" style="1"/>
    <col min="9466" max="9466" width="1.85546875" style="1" customWidth="1"/>
    <col min="9467" max="9467" width="14.5703125" style="1" customWidth="1"/>
    <col min="9468" max="9468" width="57.140625" style="1" customWidth="1"/>
    <col min="9469" max="9476" width="8.7109375" style="1" customWidth="1"/>
    <col min="9477" max="9479" width="9.42578125" style="1" customWidth="1"/>
    <col min="9480" max="9721" width="9.140625" style="1"/>
    <col min="9722" max="9722" width="1.85546875" style="1" customWidth="1"/>
    <col min="9723" max="9723" width="14.5703125" style="1" customWidth="1"/>
    <col min="9724" max="9724" width="57.140625" style="1" customWidth="1"/>
    <col min="9725" max="9732" width="8.7109375" style="1" customWidth="1"/>
    <col min="9733" max="9735" width="9.42578125" style="1" customWidth="1"/>
    <col min="9736" max="9977" width="9.140625" style="1"/>
    <col min="9978" max="9978" width="1.85546875" style="1" customWidth="1"/>
    <col min="9979" max="9979" width="14.5703125" style="1" customWidth="1"/>
    <col min="9980" max="9980" width="57.140625" style="1" customWidth="1"/>
    <col min="9981" max="9988" width="8.7109375" style="1" customWidth="1"/>
    <col min="9989" max="9991" width="9.42578125" style="1" customWidth="1"/>
    <col min="9992" max="10233" width="9.140625" style="1"/>
    <col min="10234" max="10234" width="1.85546875" style="1" customWidth="1"/>
    <col min="10235" max="10235" width="14.5703125" style="1" customWidth="1"/>
    <col min="10236" max="10236" width="57.140625" style="1" customWidth="1"/>
    <col min="10237" max="10244" width="8.7109375" style="1" customWidth="1"/>
    <col min="10245" max="10247" width="9.42578125" style="1" customWidth="1"/>
    <col min="10248" max="10489" width="9.140625" style="1"/>
    <col min="10490" max="10490" width="1.85546875" style="1" customWidth="1"/>
    <col min="10491" max="10491" width="14.5703125" style="1" customWidth="1"/>
    <col min="10492" max="10492" width="57.140625" style="1" customWidth="1"/>
    <col min="10493" max="10500" width="8.7109375" style="1" customWidth="1"/>
    <col min="10501" max="10503" width="9.42578125" style="1" customWidth="1"/>
    <col min="10504" max="10745" width="9.140625" style="1"/>
    <col min="10746" max="10746" width="1.85546875" style="1" customWidth="1"/>
    <col min="10747" max="10747" width="14.5703125" style="1" customWidth="1"/>
    <col min="10748" max="10748" width="57.140625" style="1" customWidth="1"/>
    <col min="10749" max="10756" width="8.7109375" style="1" customWidth="1"/>
    <col min="10757" max="10759" width="9.42578125" style="1" customWidth="1"/>
    <col min="10760" max="11001" width="9.140625" style="1"/>
    <col min="11002" max="11002" width="1.85546875" style="1" customWidth="1"/>
    <col min="11003" max="11003" width="14.5703125" style="1" customWidth="1"/>
    <col min="11004" max="11004" width="57.140625" style="1" customWidth="1"/>
    <col min="11005" max="11012" width="8.7109375" style="1" customWidth="1"/>
    <col min="11013" max="11015" width="9.42578125" style="1" customWidth="1"/>
    <col min="11016" max="11257" width="9.140625" style="1"/>
    <col min="11258" max="11258" width="1.85546875" style="1" customWidth="1"/>
    <col min="11259" max="11259" width="14.5703125" style="1" customWidth="1"/>
    <col min="11260" max="11260" width="57.140625" style="1" customWidth="1"/>
    <col min="11261" max="11268" width="8.7109375" style="1" customWidth="1"/>
    <col min="11269" max="11271" width="9.42578125" style="1" customWidth="1"/>
    <col min="11272" max="11513" width="9.140625" style="1"/>
    <col min="11514" max="11514" width="1.85546875" style="1" customWidth="1"/>
    <col min="11515" max="11515" width="14.5703125" style="1" customWidth="1"/>
    <col min="11516" max="11516" width="57.140625" style="1" customWidth="1"/>
    <col min="11517" max="11524" width="8.7109375" style="1" customWidth="1"/>
    <col min="11525" max="11527" width="9.42578125" style="1" customWidth="1"/>
    <col min="11528" max="11769" width="9.140625" style="1"/>
    <col min="11770" max="11770" width="1.85546875" style="1" customWidth="1"/>
    <col min="11771" max="11771" width="14.5703125" style="1" customWidth="1"/>
    <col min="11772" max="11772" width="57.140625" style="1" customWidth="1"/>
    <col min="11773" max="11780" width="8.7109375" style="1" customWidth="1"/>
    <col min="11781" max="11783" width="9.42578125" style="1" customWidth="1"/>
    <col min="11784" max="12025" width="9.140625" style="1"/>
    <col min="12026" max="12026" width="1.85546875" style="1" customWidth="1"/>
    <col min="12027" max="12027" width="14.5703125" style="1" customWidth="1"/>
    <col min="12028" max="12028" width="57.140625" style="1" customWidth="1"/>
    <col min="12029" max="12036" width="8.7109375" style="1" customWidth="1"/>
    <col min="12037" max="12039" width="9.42578125" style="1" customWidth="1"/>
    <col min="12040" max="12281" width="9.140625" style="1"/>
    <col min="12282" max="12282" width="1.85546875" style="1" customWidth="1"/>
    <col min="12283" max="12283" width="14.5703125" style="1" customWidth="1"/>
    <col min="12284" max="12284" width="57.140625" style="1" customWidth="1"/>
    <col min="12285" max="12292" width="8.7109375" style="1" customWidth="1"/>
    <col min="12293" max="12295" width="9.42578125" style="1" customWidth="1"/>
    <col min="12296" max="12537" width="9.140625" style="1"/>
    <col min="12538" max="12538" width="1.85546875" style="1" customWidth="1"/>
    <col min="12539" max="12539" width="14.5703125" style="1" customWidth="1"/>
    <col min="12540" max="12540" width="57.140625" style="1" customWidth="1"/>
    <col min="12541" max="12548" width="8.7109375" style="1" customWidth="1"/>
    <col min="12549" max="12551" width="9.42578125" style="1" customWidth="1"/>
    <col min="12552" max="12793" width="9.140625" style="1"/>
    <col min="12794" max="12794" width="1.85546875" style="1" customWidth="1"/>
    <col min="12795" max="12795" width="14.5703125" style="1" customWidth="1"/>
    <col min="12796" max="12796" width="57.140625" style="1" customWidth="1"/>
    <col min="12797" max="12804" width="8.7109375" style="1" customWidth="1"/>
    <col min="12805" max="12807" width="9.42578125" style="1" customWidth="1"/>
    <col min="12808" max="13049" width="9.140625" style="1"/>
    <col min="13050" max="13050" width="1.85546875" style="1" customWidth="1"/>
    <col min="13051" max="13051" width="14.5703125" style="1" customWidth="1"/>
    <col min="13052" max="13052" width="57.140625" style="1" customWidth="1"/>
    <col min="13053" max="13060" width="8.7109375" style="1" customWidth="1"/>
    <col min="13061" max="13063" width="9.42578125" style="1" customWidth="1"/>
    <col min="13064" max="13305" width="9.140625" style="1"/>
    <col min="13306" max="13306" width="1.85546875" style="1" customWidth="1"/>
    <col min="13307" max="13307" width="14.5703125" style="1" customWidth="1"/>
    <col min="13308" max="13308" width="57.140625" style="1" customWidth="1"/>
    <col min="13309" max="13316" width="8.7109375" style="1" customWidth="1"/>
    <col min="13317" max="13319" width="9.42578125" style="1" customWidth="1"/>
    <col min="13320" max="13561" width="9.140625" style="1"/>
    <col min="13562" max="13562" width="1.85546875" style="1" customWidth="1"/>
    <col min="13563" max="13563" width="14.5703125" style="1" customWidth="1"/>
    <col min="13564" max="13564" width="57.140625" style="1" customWidth="1"/>
    <col min="13565" max="13572" width="8.7109375" style="1" customWidth="1"/>
    <col min="13573" max="13575" width="9.42578125" style="1" customWidth="1"/>
    <col min="13576" max="13817" width="9.140625" style="1"/>
    <col min="13818" max="13818" width="1.85546875" style="1" customWidth="1"/>
    <col min="13819" max="13819" width="14.5703125" style="1" customWidth="1"/>
    <col min="13820" max="13820" width="57.140625" style="1" customWidth="1"/>
    <col min="13821" max="13828" width="8.7109375" style="1" customWidth="1"/>
    <col min="13829" max="13831" width="9.42578125" style="1" customWidth="1"/>
    <col min="13832" max="14073" width="9.140625" style="1"/>
    <col min="14074" max="14074" width="1.85546875" style="1" customWidth="1"/>
    <col min="14075" max="14075" width="14.5703125" style="1" customWidth="1"/>
    <col min="14076" max="14076" width="57.140625" style="1" customWidth="1"/>
    <col min="14077" max="14084" width="8.7109375" style="1" customWidth="1"/>
    <col min="14085" max="14087" width="9.42578125" style="1" customWidth="1"/>
    <col min="14088" max="14329" width="9.140625" style="1"/>
    <col min="14330" max="14330" width="1.85546875" style="1" customWidth="1"/>
    <col min="14331" max="14331" width="14.5703125" style="1" customWidth="1"/>
    <col min="14332" max="14332" width="57.140625" style="1" customWidth="1"/>
    <col min="14333" max="14340" width="8.7109375" style="1" customWidth="1"/>
    <col min="14341" max="14343" width="9.42578125" style="1" customWidth="1"/>
    <col min="14344" max="14585" width="9.140625" style="1"/>
    <col min="14586" max="14586" width="1.85546875" style="1" customWidth="1"/>
    <col min="14587" max="14587" width="14.5703125" style="1" customWidth="1"/>
    <col min="14588" max="14588" width="57.140625" style="1" customWidth="1"/>
    <col min="14589" max="14596" width="8.7109375" style="1" customWidth="1"/>
    <col min="14597" max="14599" width="9.42578125" style="1" customWidth="1"/>
    <col min="14600" max="14841" width="9.140625" style="1"/>
    <col min="14842" max="14842" width="1.85546875" style="1" customWidth="1"/>
    <col min="14843" max="14843" width="14.5703125" style="1" customWidth="1"/>
    <col min="14844" max="14844" width="57.140625" style="1" customWidth="1"/>
    <col min="14845" max="14852" width="8.7109375" style="1" customWidth="1"/>
    <col min="14853" max="14855" width="9.42578125" style="1" customWidth="1"/>
    <col min="14856" max="15097" width="9.140625" style="1"/>
    <col min="15098" max="15098" width="1.85546875" style="1" customWidth="1"/>
    <col min="15099" max="15099" width="14.5703125" style="1" customWidth="1"/>
    <col min="15100" max="15100" width="57.140625" style="1" customWidth="1"/>
    <col min="15101" max="15108" width="8.7109375" style="1" customWidth="1"/>
    <col min="15109" max="15111" width="9.42578125" style="1" customWidth="1"/>
    <col min="15112" max="15353" width="9.140625" style="1"/>
    <col min="15354" max="15354" width="1.85546875" style="1" customWidth="1"/>
    <col min="15355" max="15355" width="14.5703125" style="1" customWidth="1"/>
    <col min="15356" max="15356" width="57.140625" style="1" customWidth="1"/>
    <col min="15357" max="15364" width="8.7109375" style="1" customWidth="1"/>
    <col min="15365" max="15367" width="9.42578125" style="1" customWidth="1"/>
    <col min="15368" max="15609" width="9.140625" style="1"/>
    <col min="15610" max="15610" width="1.85546875" style="1" customWidth="1"/>
    <col min="15611" max="15611" width="14.5703125" style="1" customWidth="1"/>
    <col min="15612" max="15612" width="57.140625" style="1" customWidth="1"/>
    <col min="15613" max="15620" width="8.7109375" style="1" customWidth="1"/>
    <col min="15621" max="15623" width="9.42578125" style="1" customWidth="1"/>
    <col min="15624" max="15865" width="9.140625" style="1"/>
    <col min="15866" max="15866" width="1.85546875" style="1" customWidth="1"/>
    <col min="15867" max="15867" width="14.5703125" style="1" customWidth="1"/>
    <col min="15868" max="15868" width="57.140625" style="1" customWidth="1"/>
    <col min="15869" max="15876" width="8.7109375" style="1" customWidth="1"/>
    <col min="15877" max="15879" width="9.42578125" style="1" customWidth="1"/>
    <col min="15880" max="16121" width="9.140625" style="1"/>
    <col min="16122" max="16122" width="1.85546875" style="1" customWidth="1"/>
    <col min="16123" max="16123" width="14.5703125" style="1" customWidth="1"/>
    <col min="16124" max="16124" width="57.140625" style="1" customWidth="1"/>
    <col min="16125" max="16132" width="8.7109375" style="1" customWidth="1"/>
    <col min="16133" max="16135" width="9.42578125" style="1" customWidth="1"/>
    <col min="16136" max="16384" width="9.140625" style="1"/>
  </cols>
  <sheetData>
    <row r="1" spans="1:14" ht="27" customHeight="1" x14ac:dyDescent="0.2">
      <c r="B1" s="52" t="s">
        <v>66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38"/>
      <c r="M5" s="38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9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6">
        <v>0</v>
      </c>
    </row>
    <row r="8" spans="1:14" x14ac:dyDescent="0.2">
      <c r="B8" s="48"/>
      <c r="C8" s="17" t="s">
        <v>14</v>
      </c>
      <c r="D8" s="41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18">
        <v>0</v>
      </c>
    </row>
    <row r="9" spans="1:14" x14ac:dyDescent="0.2">
      <c r="B9" s="48"/>
      <c r="C9" s="17" t="s">
        <v>15</v>
      </c>
      <c r="D9" s="41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18">
        <v>0</v>
      </c>
    </row>
    <row r="10" spans="1:14" x14ac:dyDescent="0.2">
      <c r="B10" s="48"/>
      <c r="C10" s="17" t="s">
        <v>16</v>
      </c>
      <c r="D10" s="41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18">
        <v>0</v>
      </c>
    </row>
    <row r="11" spans="1:14" x14ac:dyDescent="0.2">
      <c r="B11" s="48"/>
      <c r="C11" s="17" t="s">
        <v>17</v>
      </c>
      <c r="D11" s="41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18">
        <v>0</v>
      </c>
    </row>
    <row r="12" spans="1:14" x14ac:dyDescent="0.2">
      <c r="B12" s="48"/>
      <c r="C12" s="17" t="s">
        <v>18</v>
      </c>
      <c r="D12" s="41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18">
        <v>0</v>
      </c>
    </row>
    <row r="13" spans="1:14" ht="13.5" thickBot="1" x14ac:dyDescent="0.25">
      <c r="B13" s="49"/>
      <c r="C13" s="19" t="s">
        <v>19</v>
      </c>
      <c r="D13" s="43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9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6">
        <v>0</v>
      </c>
    </row>
    <row r="15" spans="1:14" x14ac:dyDescent="0.2">
      <c r="B15" s="48"/>
      <c r="C15" s="17" t="s">
        <v>22</v>
      </c>
      <c r="D15" s="41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18">
        <v>0</v>
      </c>
    </row>
    <row r="16" spans="1:14" x14ac:dyDescent="0.2">
      <c r="B16" s="48"/>
      <c r="C16" s="17" t="s">
        <v>23</v>
      </c>
      <c r="D16" s="41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18">
        <v>0</v>
      </c>
    </row>
    <row r="17" spans="2:14" x14ac:dyDescent="0.2">
      <c r="B17" s="48"/>
      <c r="C17" s="17" t="s">
        <v>24</v>
      </c>
      <c r="D17" s="41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18">
        <v>0</v>
      </c>
    </row>
    <row r="18" spans="2:14" x14ac:dyDescent="0.2">
      <c r="B18" s="48"/>
      <c r="C18" s="17" t="s">
        <v>25</v>
      </c>
      <c r="D18" s="41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18">
        <v>0</v>
      </c>
    </row>
    <row r="19" spans="2:14" x14ac:dyDescent="0.2">
      <c r="B19" s="48"/>
      <c r="C19" s="17" t="s">
        <v>26</v>
      </c>
      <c r="D19" s="41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18">
        <v>0</v>
      </c>
    </row>
    <row r="20" spans="2:14" ht="13.5" thickBot="1" x14ac:dyDescent="0.25">
      <c r="B20" s="49"/>
      <c r="C20" s="19" t="s">
        <v>27</v>
      </c>
      <c r="D20" s="43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9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6">
        <v>0</v>
      </c>
    </row>
    <row r="22" spans="2:14" ht="13.5" thickBot="1" x14ac:dyDescent="0.25">
      <c r="B22" s="49"/>
      <c r="C22" s="19" t="s">
        <v>30</v>
      </c>
      <c r="D22" s="43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9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6">
        <v>0</v>
      </c>
    </row>
    <row r="24" spans="2:14" x14ac:dyDescent="0.2">
      <c r="B24" s="48"/>
      <c r="C24" s="17" t="s">
        <v>33</v>
      </c>
      <c r="D24" s="41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18">
        <v>0</v>
      </c>
    </row>
    <row r="25" spans="2:14" x14ac:dyDescent="0.2">
      <c r="B25" s="48"/>
      <c r="C25" s="17" t="s">
        <v>34</v>
      </c>
      <c r="D25" s="41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18">
        <v>0</v>
      </c>
    </row>
    <row r="26" spans="2:14" x14ac:dyDescent="0.2">
      <c r="B26" s="48"/>
      <c r="C26" s="17" t="s">
        <v>35</v>
      </c>
      <c r="D26" s="41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18">
        <v>0</v>
      </c>
    </row>
    <row r="27" spans="2:14" x14ac:dyDescent="0.2">
      <c r="B27" s="48"/>
      <c r="C27" s="17" t="s">
        <v>36</v>
      </c>
      <c r="D27" s="41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18">
        <v>0</v>
      </c>
    </row>
    <row r="28" spans="2:14" x14ac:dyDescent="0.2">
      <c r="B28" s="48"/>
      <c r="C28" s="17" t="s">
        <v>37</v>
      </c>
      <c r="D28" s="41">
        <v>1</v>
      </c>
      <c r="E28" s="42">
        <v>4</v>
      </c>
      <c r="F28" s="42">
        <v>16</v>
      </c>
      <c r="G28" s="42">
        <v>27</v>
      </c>
      <c r="H28" s="42">
        <v>8</v>
      </c>
      <c r="I28" s="42">
        <v>1</v>
      </c>
      <c r="J28" s="42">
        <v>0</v>
      </c>
      <c r="K28" s="42">
        <v>0</v>
      </c>
      <c r="L28" s="42">
        <v>57</v>
      </c>
      <c r="M28" s="42">
        <v>392.8</v>
      </c>
      <c r="N28" s="18">
        <v>6.9</v>
      </c>
    </row>
    <row r="29" spans="2:14" x14ac:dyDescent="0.2">
      <c r="B29" s="48"/>
      <c r="C29" s="17" t="s">
        <v>38</v>
      </c>
      <c r="D29" s="41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18">
        <v>0</v>
      </c>
    </row>
    <row r="30" spans="2:14" ht="13.5" thickBot="1" x14ac:dyDescent="0.25">
      <c r="B30" s="49"/>
      <c r="C30" s="19" t="s">
        <v>39</v>
      </c>
      <c r="D30" s="43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6">
        <v>0</v>
      </c>
    </row>
    <row r="32" spans="2:14" ht="27" customHeight="1" x14ac:dyDescent="0.2">
      <c r="B32" s="48"/>
      <c r="C32" s="17" t="s">
        <v>42</v>
      </c>
      <c r="D32" s="41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18">
        <v>0</v>
      </c>
    </row>
    <row r="33" spans="2:14" ht="13.5" thickBot="1" x14ac:dyDescent="0.25">
      <c r="B33" s="49"/>
      <c r="C33" s="19" t="s">
        <v>43</v>
      </c>
      <c r="D33" s="43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9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6">
        <v>0</v>
      </c>
    </row>
    <row r="35" spans="2:14" ht="26.25" thickBot="1" x14ac:dyDescent="0.25">
      <c r="B35" s="49"/>
      <c r="C35" s="19" t="s">
        <v>46</v>
      </c>
      <c r="D35" s="43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6">
        <v>0</v>
      </c>
    </row>
    <row r="37" spans="2:14" x14ac:dyDescent="0.2">
      <c r="B37" s="48"/>
      <c r="C37" s="17" t="s">
        <v>49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18">
        <v>0</v>
      </c>
    </row>
    <row r="38" spans="2:14" x14ac:dyDescent="0.2">
      <c r="B38" s="48"/>
      <c r="C38" s="17" t="s">
        <v>50</v>
      </c>
      <c r="D38" s="41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18">
        <v>0</v>
      </c>
    </row>
    <row r="39" spans="2:14" x14ac:dyDescent="0.2">
      <c r="B39" s="48"/>
      <c r="C39" s="17" t="s">
        <v>51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18">
        <v>0</v>
      </c>
    </row>
    <row r="40" spans="2:14" ht="13.5" thickBot="1" x14ac:dyDescent="0.25">
      <c r="B40" s="49"/>
      <c r="C40" s="19" t="s">
        <v>52</v>
      </c>
      <c r="D40" s="43">
        <v>0</v>
      </c>
      <c r="E40" s="44">
        <v>0</v>
      </c>
      <c r="F40" s="44">
        <v>0</v>
      </c>
      <c r="G40" s="44">
        <v>1</v>
      </c>
      <c r="H40" s="44">
        <v>0</v>
      </c>
      <c r="I40" s="44">
        <v>0</v>
      </c>
      <c r="J40" s="44">
        <v>0</v>
      </c>
      <c r="K40" s="44">
        <v>0</v>
      </c>
      <c r="L40" s="44">
        <v>1</v>
      </c>
      <c r="M40" s="44">
        <v>9.6999999999999993</v>
      </c>
      <c r="N40" s="20">
        <v>9.6999999999999993</v>
      </c>
    </row>
    <row r="41" spans="2:14" x14ac:dyDescent="0.2">
      <c r="B41" s="50"/>
      <c r="C41" s="21" t="s">
        <v>53</v>
      </c>
      <c r="D41" s="45">
        <f>SUM(D7:D40)</f>
        <v>1</v>
      </c>
      <c r="E41" s="45">
        <f>SUM(E7:E40)</f>
        <v>4</v>
      </c>
      <c r="F41" s="45">
        <f t="shared" ref="F41:M41" si="0">SUM(F7:F40)</f>
        <v>16</v>
      </c>
      <c r="G41" s="45">
        <f t="shared" si="0"/>
        <v>28</v>
      </c>
      <c r="H41" s="45">
        <f>SUM(H7:H40)</f>
        <v>8</v>
      </c>
      <c r="I41" s="45">
        <f t="shared" si="0"/>
        <v>1</v>
      </c>
      <c r="J41" s="45">
        <f t="shared" si="0"/>
        <v>0</v>
      </c>
      <c r="K41" s="45">
        <f t="shared" si="0"/>
        <v>0</v>
      </c>
      <c r="L41" s="45">
        <f t="shared" si="0"/>
        <v>58</v>
      </c>
      <c r="M41" s="45">
        <f t="shared" si="0"/>
        <v>402.5</v>
      </c>
      <c r="N41" s="22">
        <f>IF(L41=0,0,M41/L41)</f>
        <v>6.9396551724137927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1.7241379310344827</v>
      </c>
      <c r="E42" s="24">
        <f t="shared" si="1"/>
        <v>6.8965517241379306</v>
      </c>
      <c r="F42" s="24">
        <f t="shared" si="1"/>
        <v>27.586206896551722</v>
      </c>
      <c r="G42" s="24">
        <f t="shared" si="1"/>
        <v>48.275862068965516</v>
      </c>
      <c r="H42" s="24">
        <f t="shared" si="1"/>
        <v>13.793103448275861</v>
      </c>
      <c r="I42" s="24">
        <f t="shared" si="1"/>
        <v>1.7241379310344827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67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46"/>
      <c r="M5" s="46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0</v>
      </c>
      <c r="E28" s="34">
        <v>8</v>
      </c>
      <c r="F28" s="34">
        <v>19</v>
      </c>
      <c r="G28" s="34">
        <v>38</v>
      </c>
      <c r="H28" s="34">
        <v>3</v>
      </c>
      <c r="I28" s="34">
        <v>0</v>
      </c>
      <c r="J28" s="34">
        <v>0</v>
      </c>
      <c r="K28" s="34">
        <v>0</v>
      </c>
      <c r="L28" s="34">
        <v>68</v>
      </c>
      <c r="M28" s="34">
        <v>422.7</v>
      </c>
      <c r="N28" s="18">
        <v>6.2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0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1</v>
      </c>
      <c r="M40" s="36">
        <v>8.6999999999999993</v>
      </c>
      <c r="N40" s="20">
        <v>8.6999999999999993</v>
      </c>
    </row>
    <row r="41" spans="2:14" x14ac:dyDescent="0.2">
      <c r="B41" s="50"/>
      <c r="C41" s="21" t="s">
        <v>53</v>
      </c>
      <c r="D41" s="37">
        <f>SUM(D7:D40)</f>
        <v>0</v>
      </c>
      <c r="E41" s="37">
        <f>SUM(E7:E40)</f>
        <v>8</v>
      </c>
      <c r="F41" s="37">
        <f t="shared" ref="F41:M41" si="0">SUM(F7:F40)</f>
        <v>19</v>
      </c>
      <c r="G41" s="37">
        <f t="shared" si="0"/>
        <v>39</v>
      </c>
      <c r="H41" s="37">
        <f>SUM(H7:H40)</f>
        <v>3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69</v>
      </c>
      <c r="M41" s="37">
        <f t="shared" si="0"/>
        <v>431.4</v>
      </c>
      <c r="N41" s="22">
        <f>IF(L41=0,0,M41/L41)</f>
        <v>6.2521739130434781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0</v>
      </c>
      <c r="E42" s="24">
        <f t="shared" si="1"/>
        <v>11.594202898550725</v>
      </c>
      <c r="F42" s="24">
        <f t="shared" si="1"/>
        <v>27.536231884057973</v>
      </c>
      <c r="G42" s="24">
        <f t="shared" si="1"/>
        <v>56.521739130434781</v>
      </c>
      <c r="H42" s="24">
        <f t="shared" si="1"/>
        <v>4.3478260869565215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3:B30"/>
    <mergeCell ref="B31:B33"/>
    <mergeCell ref="B34:B35"/>
    <mergeCell ref="B36:B40"/>
    <mergeCell ref="B41:B42"/>
    <mergeCell ref="B21:B22"/>
    <mergeCell ref="B3:F3"/>
    <mergeCell ref="B1:C1"/>
    <mergeCell ref="D5:K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58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2</v>
      </c>
      <c r="E28" s="34">
        <v>3</v>
      </c>
      <c r="F28" s="34">
        <v>31</v>
      </c>
      <c r="G28" s="34">
        <v>28</v>
      </c>
      <c r="H28" s="34">
        <v>0</v>
      </c>
      <c r="I28" s="34">
        <v>1</v>
      </c>
      <c r="J28" s="34">
        <v>0</v>
      </c>
      <c r="K28" s="34">
        <v>0</v>
      </c>
      <c r="L28" s="34">
        <v>65</v>
      </c>
      <c r="M28" s="34">
        <v>339.8</v>
      </c>
      <c r="N28" s="18">
        <v>5.2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2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2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3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3</v>
      </c>
      <c r="M40" s="36">
        <v>11.4</v>
      </c>
      <c r="N40" s="20">
        <v>3.8</v>
      </c>
    </row>
    <row r="41" spans="2:14" x14ac:dyDescent="0.2">
      <c r="B41" s="50"/>
      <c r="C41" s="21" t="s">
        <v>53</v>
      </c>
      <c r="D41" s="37">
        <f>SUM(D7:D40)</f>
        <v>4</v>
      </c>
      <c r="E41" s="37">
        <f>SUM(E7:E40)</f>
        <v>3</v>
      </c>
      <c r="F41" s="37">
        <f t="shared" ref="F41:M41" si="0">SUM(F7:F40)</f>
        <v>34</v>
      </c>
      <c r="G41" s="37">
        <f t="shared" si="0"/>
        <v>28</v>
      </c>
      <c r="H41" s="37">
        <f>SUM(H7:H40)</f>
        <v>0</v>
      </c>
      <c r="I41" s="37">
        <f t="shared" si="0"/>
        <v>1</v>
      </c>
      <c r="J41" s="37">
        <f t="shared" si="0"/>
        <v>0</v>
      </c>
      <c r="K41" s="37">
        <f t="shared" si="0"/>
        <v>0</v>
      </c>
      <c r="L41" s="37">
        <f t="shared" si="0"/>
        <v>70</v>
      </c>
      <c r="M41" s="37">
        <f t="shared" si="0"/>
        <v>351.2</v>
      </c>
      <c r="N41" s="22">
        <f>IF(L41=0,0,M41/L41)</f>
        <v>5.0171428571428569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5.7142857142857144</v>
      </c>
      <c r="E42" s="24">
        <f t="shared" si="1"/>
        <v>4.2857142857142856</v>
      </c>
      <c r="F42" s="24">
        <f t="shared" si="1"/>
        <v>48.571428571428569</v>
      </c>
      <c r="G42" s="24">
        <f t="shared" si="1"/>
        <v>40</v>
      </c>
      <c r="H42" s="24">
        <f t="shared" si="1"/>
        <v>0</v>
      </c>
      <c r="I42" s="24">
        <f t="shared" si="1"/>
        <v>1.4285714285714286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59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7</v>
      </c>
      <c r="E28" s="34">
        <v>8</v>
      </c>
      <c r="F28" s="34">
        <v>27</v>
      </c>
      <c r="G28" s="34">
        <v>29</v>
      </c>
      <c r="H28" s="34">
        <v>1</v>
      </c>
      <c r="I28" s="34">
        <v>0</v>
      </c>
      <c r="J28" s="34">
        <v>0</v>
      </c>
      <c r="K28" s="34">
        <v>0</v>
      </c>
      <c r="L28" s="34">
        <v>72</v>
      </c>
      <c r="M28" s="34">
        <v>320.39999999999998</v>
      </c>
      <c r="N28" s="18">
        <v>4.5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1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1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1</v>
      </c>
      <c r="F40" s="36">
        <v>1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2</v>
      </c>
      <c r="M40" s="36">
        <v>5.7</v>
      </c>
      <c r="N40" s="20">
        <v>2.9</v>
      </c>
    </row>
    <row r="41" spans="2:14" x14ac:dyDescent="0.2">
      <c r="B41" s="50"/>
      <c r="C41" s="21" t="s">
        <v>53</v>
      </c>
      <c r="D41" s="37">
        <f>SUM(D7:D40)</f>
        <v>8</v>
      </c>
      <c r="E41" s="37">
        <f>SUM(E7:E40)</f>
        <v>9</v>
      </c>
      <c r="F41" s="37">
        <f t="shared" ref="F41:M41" si="0">SUM(F7:F40)</f>
        <v>28</v>
      </c>
      <c r="G41" s="37">
        <f t="shared" si="0"/>
        <v>29</v>
      </c>
      <c r="H41" s="37">
        <f>SUM(H7:H40)</f>
        <v>1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75</v>
      </c>
      <c r="M41" s="37">
        <f t="shared" si="0"/>
        <v>326.09999999999997</v>
      </c>
      <c r="N41" s="22">
        <f>IF(L41=0,0,M41/L41)</f>
        <v>4.3479999999999999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10.666666666666668</v>
      </c>
      <c r="E42" s="24">
        <f t="shared" si="1"/>
        <v>12</v>
      </c>
      <c r="F42" s="24">
        <f t="shared" si="1"/>
        <v>37.333333333333336</v>
      </c>
      <c r="G42" s="24">
        <f t="shared" si="1"/>
        <v>38.666666666666664</v>
      </c>
      <c r="H42" s="24">
        <f t="shared" si="1"/>
        <v>1.3333333333333335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60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2</v>
      </c>
      <c r="E28" s="34">
        <v>6</v>
      </c>
      <c r="F28" s="34">
        <v>31</v>
      </c>
      <c r="G28" s="34">
        <v>25</v>
      </c>
      <c r="H28" s="34">
        <v>3</v>
      </c>
      <c r="I28" s="34">
        <v>0</v>
      </c>
      <c r="J28" s="34">
        <v>0</v>
      </c>
      <c r="K28" s="34">
        <v>0</v>
      </c>
      <c r="L28" s="34">
        <v>67</v>
      </c>
      <c r="M28" s="34">
        <v>348.6</v>
      </c>
      <c r="N28" s="18">
        <v>5.2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1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1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0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1</v>
      </c>
      <c r="M40" s="36">
        <v>6.3</v>
      </c>
      <c r="N40" s="20">
        <v>6.3</v>
      </c>
    </row>
    <row r="41" spans="2:14" x14ac:dyDescent="0.2">
      <c r="B41" s="50"/>
      <c r="C41" s="21" t="s">
        <v>53</v>
      </c>
      <c r="D41" s="37">
        <f>SUM(D7:D40)</f>
        <v>3</v>
      </c>
      <c r="E41" s="37">
        <f>SUM(E7:E40)</f>
        <v>6</v>
      </c>
      <c r="F41" s="37">
        <f t="shared" ref="F41:M41" si="0">SUM(F7:F40)</f>
        <v>31</v>
      </c>
      <c r="G41" s="37">
        <f t="shared" si="0"/>
        <v>26</v>
      </c>
      <c r="H41" s="37">
        <f>SUM(H7:H40)</f>
        <v>3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69</v>
      </c>
      <c r="M41" s="37">
        <f t="shared" si="0"/>
        <v>354.90000000000003</v>
      </c>
      <c r="N41" s="22">
        <f>IF(L41=0,0,M41/L41)</f>
        <v>5.1434782608695659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4.3478260869565215</v>
      </c>
      <c r="E42" s="24">
        <f t="shared" si="1"/>
        <v>8.695652173913043</v>
      </c>
      <c r="F42" s="24">
        <f t="shared" si="1"/>
        <v>44.927536231884055</v>
      </c>
      <c r="G42" s="24">
        <f t="shared" si="1"/>
        <v>37.681159420289859</v>
      </c>
      <c r="H42" s="24">
        <f t="shared" si="1"/>
        <v>4.3478260869565215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61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0</v>
      </c>
      <c r="E28" s="34">
        <v>2</v>
      </c>
      <c r="F28" s="34">
        <v>18</v>
      </c>
      <c r="G28" s="34">
        <v>34</v>
      </c>
      <c r="H28" s="34">
        <v>0</v>
      </c>
      <c r="I28" s="34">
        <v>0</v>
      </c>
      <c r="J28" s="34">
        <v>0</v>
      </c>
      <c r="K28" s="34">
        <v>0</v>
      </c>
      <c r="L28" s="34">
        <v>54</v>
      </c>
      <c r="M28" s="34">
        <v>332</v>
      </c>
      <c r="N28" s="18">
        <v>6.2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0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1</v>
      </c>
      <c r="M40" s="36">
        <v>9</v>
      </c>
      <c r="N40" s="20">
        <v>9</v>
      </c>
    </row>
    <row r="41" spans="2:14" x14ac:dyDescent="0.2">
      <c r="B41" s="50"/>
      <c r="C41" s="21" t="s">
        <v>53</v>
      </c>
      <c r="D41" s="37">
        <f>SUM(D7:D40)</f>
        <v>0</v>
      </c>
      <c r="E41" s="37">
        <f>SUM(E7:E40)</f>
        <v>2</v>
      </c>
      <c r="F41" s="37">
        <f t="shared" ref="F41:M41" si="0">SUM(F7:F40)</f>
        <v>18</v>
      </c>
      <c r="G41" s="37">
        <f t="shared" si="0"/>
        <v>35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55</v>
      </c>
      <c r="M41" s="37">
        <f t="shared" si="0"/>
        <v>341</v>
      </c>
      <c r="N41" s="22">
        <f>IF(L41=0,0,M41/L41)</f>
        <v>6.2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0</v>
      </c>
      <c r="E42" s="24">
        <f t="shared" si="1"/>
        <v>3.6363636363636362</v>
      </c>
      <c r="F42" s="24">
        <f t="shared" si="1"/>
        <v>32.727272727272727</v>
      </c>
      <c r="G42" s="24">
        <f t="shared" si="1"/>
        <v>63.636363636363633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62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1</v>
      </c>
      <c r="E28" s="34">
        <v>10</v>
      </c>
      <c r="F28" s="34">
        <v>11</v>
      </c>
      <c r="G28" s="34">
        <v>24</v>
      </c>
      <c r="H28" s="34">
        <v>6</v>
      </c>
      <c r="I28" s="34">
        <v>0</v>
      </c>
      <c r="J28" s="34">
        <v>0</v>
      </c>
      <c r="K28" s="34">
        <v>0</v>
      </c>
      <c r="L28" s="34">
        <v>52</v>
      </c>
      <c r="M28" s="34">
        <v>309.2</v>
      </c>
      <c r="N28" s="18">
        <v>5.9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0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1</v>
      </c>
      <c r="M40" s="36">
        <v>9.4</v>
      </c>
      <c r="N40" s="20">
        <v>9.4</v>
      </c>
    </row>
    <row r="41" spans="2:14" x14ac:dyDescent="0.2">
      <c r="B41" s="50"/>
      <c r="C41" s="21" t="s">
        <v>53</v>
      </c>
      <c r="D41" s="37">
        <f>SUM(D7:D40)</f>
        <v>1</v>
      </c>
      <c r="E41" s="37">
        <f>SUM(E7:E40)</f>
        <v>10</v>
      </c>
      <c r="F41" s="37">
        <f t="shared" ref="F41:L41" si="0">SUM(F7:F40)</f>
        <v>11</v>
      </c>
      <c r="G41" s="37">
        <f t="shared" si="0"/>
        <v>25</v>
      </c>
      <c r="H41" s="37">
        <f>SUM(H7:H40)</f>
        <v>6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53</v>
      </c>
      <c r="M41" s="37">
        <v>318</v>
      </c>
      <c r="N41" s="22">
        <f>IF(L41=0,0,M41/L41)</f>
        <v>6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1.8867924528301887</v>
      </c>
      <c r="E42" s="24">
        <f t="shared" si="1"/>
        <v>18.867924528301888</v>
      </c>
      <c r="F42" s="24">
        <f t="shared" si="1"/>
        <v>20.754716981132077</v>
      </c>
      <c r="G42" s="24">
        <f t="shared" si="1"/>
        <v>47.169811320754718</v>
      </c>
      <c r="H42" s="24">
        <f t="shared" si="1"/>
        <v>11.320754716981133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63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1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1</v>
      </c>
      <c r="E28" s="34">
        <v>4</v>
      </c>
      <c r="F28" s="34">
        <v>9</v>
      </c>
      <c r="G28" s="34">
        <v>33</v>
      </c>
      <c r="H28" s="34">
        <v>1</v>
      </c>
      <c r="I28" s="34">
        <v>0</v>
      </c>
      <c r="J28" s="34">
        <v>0</v>
      </c>
      <c r="K28" s="34">
        <v>0</v>
      </c>
      <c r="L28" s="34">
        <v>48</v>
      </c>
      <c r="M28" s="34">
        <v>297.7</v>
      </c>
      <c r="N28" s="18">
        <v>6.2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0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1</v>
      </c>
      <c r="M40" s="36">
        <v>8.6</v>
      </c>
      <c r="N40" s="20">
        <v>8.6</v>
      </c>
    </row>
    <row r="41" spans="2:14" x14ac:dyDescent="0.2">
      <c r="B41" s="50"/>
      <c r="C41" s="21" t="s">
        <v>53</v>
      </c>
      <c r="D41" s="37">
        <f>SUM(D7:D40)</f>
        <v>2</v>
      </c>
      <c r="E41" s="37">
        <f>SUM(E7:E40)</f>
        <v>4</v>
      </c>
      <c r="F41" s="37">
        <f t="shared" ref="F41:L41" si="0">SUM(F7:F40)</f>
        <v>9</v>
      </c>
      <c r="G41" s="37">
        <f t="shared" si="0"/>
        <v>34</v>
      </c>
      <c r="H41" s="37">
        <f>SUM(H7:H40)</f>
        <v>1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50</v>
      </c>
      <c r="M41" s="37">
        <v>307</v>
      </c>
      <c r="N41" s="22">
        <f>IF(L41=0,0,M41/L41)</f>
        <v>6.14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4</v>
      </c>
      <c r="E42" s="24">
        <f t="shared" si="1"/>
        <v>8</v>
      </c>
      <c r="F42" s="24">
        <f t="shared" si="1"/>
        <v>18</v>
      </c>
      <c r="G42" s="24">
        <f t="shared" si="1"/>
        <v>68</v>
      </c>
      <c r="H42" s="24">
        <f t="shared" si="1"/>
        <v>2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52" t="s">
        <v>64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2</v>
      </c>
      <c r="E28" s="34">
        <v>2</v>
      </c>
      <c r="F28" s="34">
        <v>12</v>
      </c>
      <c r="G28" s="34">
        <v>27</v>
      </c>
      <c r="H28" s="34">
        <v>3</v>
      </c>
      <c r="I28" s="34">
        <v>0</v>
      </c>
      <c r="J28" s="34">
        <v>0</v>
      </c>
      <c r="K28" s="34">
        <v>0</v>
      </c>
      <c r="L28" s="34">
        <v>46</v>
      </c>
      <c r="M28" s="34">
        <v>304.3</v>
      </c>
      <c r="N28" s="18">
        <v>6.6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1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1</v>
      </c>
      <c r="M37" s="34">
        <v>0.2</v>
      </c>
      <c r="N37" s="18">
        <v>0.2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0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1</v>
      </c>
      <c r="M40" s="36">
        <v>9.4</v>
      </c>
      <c r="N40" s="20">
        <v>9.4</v>
      </c>
    </row>
    <row r="41" spans="2:14" x14ac:dyDescent="0.2">
      <c r="B41" s="50"/>
      <c r="C41" s="21" t="s">
        <v>53</v>
      </c>
      <c r="D41" s="37">
        <f>SUM(D7:D40)</f>
        <v>2</v>
      </c>
      <c r="E41" s="37">
        <f>SUM(E7:E40)</f>
        <v>3</v>
      </c>
      <c r="F41" s="37">
        <f t="shared" ref="F41:M41" si="0">SUM(F7:F40)</f>
        <v>12</v>
      </c>
      <c r="G41" s="37">
        <f t="shared" si="0"/>
        <v>28</v>
      </c>
      <c r="H41" s="37">
        <f>SUM(H7:H40)</f>
        <v>3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48</v>
      </c>
      <c r="M41" s="37">
        <f t="shared" si="0"/>
        <v>313.89999999999998</v>
      </c>
      <c r="N41" s="22">
        <f>IF(L41=0,0,M41/L41)</f>
        <v>6.5395833333333329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4.1666666666666661</v>
      </c>
      <c r="E42" s="24">
        <f t="shared" si="1"/>
        <v>6.25</v>
      </c>
      <c r="F42" s="24">
        <f t="shared" si="1"/>
        <v>25</v>
      </c>
      <c r="G42" s="24">
        <f t="shared" si="1"/>
        <v>58.333333333333336</v>
      </c>
      <c r="H42" s="24">
        <f t="shared" si="1"/>
        <v>6.25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4" width="9.140625" style="1"/>
    <col min="255" max="255" width="1.85546875" style="1" customWidth="1"/>
    <col min="256" max="256" width="14.5703125" style="1" customWidth="1"/>
    <col min="257" max="257" width="57.140625" style="1" customWidth="1"/>
    <col min="258" max="265" width="8.7109375" style="1" customWidth="1"/>
    <col min="266" max="268" width="9.42578125" style="1" customWidth="1"/>
    <col min="269" max="510" width="9.140625" style="1"/>
    <col min="511" max="511" width="1.85546875" style="1" customWidth="1"/>
    <col min="512" max="512" width="14.5703125" style="1" customWidth="1"/>
    <col min="513" max="513" width="57.140625" style="1" customWidth="1"/>
    <col min="514" max="521" width="8.7109375" style="1" customWidth="1"/>
    <col min="522" max="524" width="9.42578125" style="1" customWidth="1"/>
    <col min="525" max="766" width="9.140625" style="1"/>
    <col min="767" max="767" width="1.85546875" style="1" customWidth="1"/>
    <col min="768" max="768" width="14.5703125" style="1" customWidth="1"/>
    <col min="769" max="769" width="57.140625" style="1" customWidth="1"/>
    <col min="770" max="777" width="8.7109375" style="1" customWidth="1"/>
    <col min="778" max="780" width="9.42578125" style="1" customWidth="1"/>
    <col min="781" max="1022" width="9.140625" style="1"/>
    <col min="1023" max="1023" width="1.85546875" style="1" customWidth="1"/>
    <col min="1024" max="1024" width="14.5703125" style="1" customWidth="1"/>
    <col min="1025" max="1025" width="57.140625" style="1" customWidth="1"/>
    <col min="1026" max="1033" width="8.7109375" style="1" customWidth="1"/>
    <col min="1034" max="1036" width="9.42578125" style="1" customWidth="1"/>
    <col min="1037" max="1278" width="9.140625" style="1"/>
    <col min="1279" max="1279" width="1.85546875" style="1" customWidth="1"/>
    <col min="1280" max="1280" width="14.5703125" style="1" customWidth="1"/>
    <col min="1281" max="1281" width="57.140625" style="1" customWidth="1"/>
    <col min="1282" max="1289" width="8.7109375" style="1" customWidth="1"/>
    <col min="1290" max="1292" width="9.42578125" style="1" customWidth="1"/>
    <col min="1293" max="1534" width="9.140625" style="1"/>
    <col min="1535" max="1535" width="1.85546875" style="1" customWidth="1"/>
    <col min="1536" max="1536" width="14.5703125" style="1" customWidth="1"/>
    <col min="1537" max="1537" width="57.140625" style="1" customWidth="1"/>
    <col min="1538" max="1545" width="8.7109375" style="1" customWidth="1"/>
    <col min="1546" max="1548" width="9.42578125" style="1" customWidth="1"/>
    <col min="1549" max="1790" width="9.140625" style="1"/>
    <col min="1791" max="1791" width="1.85546875" style="1" customWidth="1"/>
    <col min="1792" max="1792" width="14.5703125" style="1" customWidth="1"/>
    <col min="1793" max="1793" width="57.140625" style="1" customWidth="1"/>
    <col min="1794" max="1801" width="8.7109375" style="1" customWidth="1"/>
    <col min="1802" max="1804" width="9.42578125" style="1" customWidth="1"/>
    <col min="1805" max="2046" width="9.140625" style="1"/>
    <col min="2047" max="2047" width="1.85546875" style="1" customWidth="1"/>
    <col min="2048" max="2048" width="14.5703125" style="1" customWidth="1"/>
    <col min="2049" max="2049" width="57.140625" style="1" customWidth="1"/>
    <col min="2050" max="2057" width="8.7109375" style="1" customWidth="1"/>
    <col min="2058" max="2060" width="9.42578125" style="1" customWidth="1"/>
    <col min="2061" max="2302" width="9.140625" style="1"/>
    <col min="2303" max="2303" width="1.85546875" style="1" customWidth="1"/>
    <col min="2304" max="2304" width="14.5703125" style="1" customWidth="1"/>
    <col min="2305" max="2305" width="57.140625" style="1" customWidth="1"/>
    <col min="2306" max="2313" width="8.7109375" style="1" customWidth="1"/>
    <col min="2314" max="2316" width="9.42578125" style="1" customWidth="1"/>
    <col min="2317" max="2558" width="9.140625" style="1"/>
    <col min="2559" max="2559" width="1.85546875" style="1" customWidth="1"/>
    <col min="2560" max="2560" width="14.5703125" style="1" customWidth="1"/>
    <col min="2561" max="2561" width="57.140625" style="1" customWidth="1"/>
    <col min="2562" max="2569" width="8.7109375" style="1" customWidth="1"/>
    <col min="2570" max="2572" width="9.42578125" style="1" customWidth="1"/>
    <col min="2573" max="2814" width="9.140625" style="1"/>
    <col min="2815" max="2815" width="1.85546875" style="1" customWidth="1"/>
    <col min="2816" max="2816" width="14.5703125" style="1" customWidth="1"/>
    <col min="2817" max="2817" width="57.140625" style="1" customWidth="1"/>
    <col min="2818" max="2825" width="8.7109375" style="1" customWidth="1"/>
    <col min="2826" max="2828" width="9.42578125" style="1" customWidth="1"/>
    <col min="2829" max="3070" width="9.140625" style="1"/>
    <col min="3071" max="3071" width="1.85546875" style="1" customWidth="1"/>
    <col min="3072" max="3072" width="14.5703125" style="1" customWidth="1"/>
    <col min="3073" max="3073" width="57.140625" style="1" customWidth="1"/>
    <col min="3074" max="3081" width="8.7109375" style="1" customWidth="1"/>
    <col min="3082" max="3084" width="9.42578125" style="1" customWidth="1"/>
    <col min="3085" max="3326" width="9.140625" style="1"/>
    <col min="3327" max="3327" width="1.85546875" style="1" customWidth="1"/>
    <col min="3328" max="3328" width="14.5703125" style="1" customWidth="1"/>
    <col min="3329" max="3329" width="57.140625" style="1" customWidth="1"/>
    <col min="3330" max="3337" width="8.7109375" style="1" customWidth="1"/>
    <col min="3338" max="3340" width="9.42578125" style="1" customWidth="1"/>
    <col min="3341" max="3582" width="9.140625" style="1"/>
    <col min="3583" max="3583" width="1.85546875" style="1" customWidth="1"/>
    <col min="3584" max="3584" width="14.5703125" style="1" customWidth="1"/>
    <col min="3585" max="3585" width="57.140625" style="1" customWidth="1"/>
    <col min="3586" max="3593" width="8.7109375" style="1" customWidth="1"/>
    <col min="3594" max="3596" width="9.42578125" style="1" customWidth="1"/>
    <col min="3597" max="3838" width="9.140625" style="1"/>
    <col min="3839" max="3839" width="1.85546875" style="1" customWidth="1"/>
    <col min="3840" max="3840" width="14.5703125" style="1" customWidth="1"/>
    <col min="3841" max="3841" width="57.140625" style="1" customWidth="1"/>
    <col min="3842" max="3849" width="8.7109375" style="1" customWidth="1"/>
    <col min="3850" max="3852" width="9.42578125" style="1" customWidth="1"/>
    <col min="3853" max="4094" width="9.140625" style="1"/>
    <col min="4095" max="4095" width="1.85546875" style="1" customWidth="1"/>
    <col min="4096" max="4096" width="14.5703125" style="1" customWidth="1"/>
    <col min="4097" max="4097" width="57.140625" style="1" customWidth="1"/>
    <col min="4098" max="4105" width="8.7109375" style="1" customWidth="1"/>
    <col min="4106" max="4108" width="9.42578125" style="1" customWidth="1"/>
    <col min="4109" max="4350" width="9.140625" style="1"/>
    <col min="4351" max="4351" width="1.85546875" style="1" customWidth="1"/>
    <col min="4352" max="4352" width="14.5703125" style="1" customWidth="1"/>
    <col min="4353" max="4353" width="57.140625" style="1" customWidth="1"/>
    <col min="4354" max="4361" width="8.7109375" style="1" customWidth="1"/>
    <col min="4362" max="4364" width="9.42578125" style="1" customWidth="1"/>
    <col min="4365" max="4606" width="9.140625" style="1"/>
    <col min="4607" max="4607" width="1.85546875" style="1" customWidth="1"/>
    <col min="4608" max="4608" width="14.5703125" style="1" customWidth="1"/>
    <col min="4609" max="4609" width="57.140625" style="1" customWidth="1"/>
    <col min="4610" max="4617" width="8.7109375" style="1" customWidth="1"/>
    <col min="4618" max="4620" width="9.42578125" style="1" customWidth="1"/>
    <col min="4621" max="4862" width="9.140625" style="1"/>
    <col min="4863" max="4863" width="1.85546875" style="1" customWidth="1"/>
    <col min="4864" max="4864" width="14.5703125" style="1" customWidth="1"/>
    <col min="4865" max="4865" width="57.140625" style="1" customWidth="1"/>
    <col min="4866" max="4873" width="8.7109375" style="1" customWidth="1"/>
    <col min="4874" max="4876" width="9.42578125" style="1" customWidth="1"/>
    <col min="4877" max="5118" width="9.140625" style="1"/>
    <col min="5119" max="5119" width="1.85546875" style="1" customWidth="1"/>
    <col min="5120" max="5120" width="14.5703125" style="1" customWidth="1"/>
    <col min="5121" max="5121" width="57.140625" style="1" customWidth="1"/>
    <col min="5122" max="5129" width="8.7109375" style="1" customWidth="1"/>
    <col min="5130" max="5132" width="9.42578125" style="1" customWidth="1"/>
    <col min="5133" max="5374" width="9.140625" style="1"/>
    <col min="5375" max="5375" width="1.85546875" style="1" customWidth="1"/>
    <col min="5376" max="5376" width="14.5703125" style="1" customWidth="1"/>
    <col min="5377" max="5377" width="57.140625" style="1" customWidth="1"/>
    <col min="5378" max="5385" width="8.7109375" style="1" customWidth="1"/>
    <col min="5386" max="5388" width="9.42578125" style="1" customWidth="1"/>
    <col min="5389" max="5630" width="9.140625" style="1"/>
    <col min="5631" max="5631" width="1.85546875" style="1" customWidth="1"/>
    <col min="5632" max="5632" width="14.5703125" style="1" customWidth="1"/>
    <col min="5633" max="5633" width="57.140625" style="1" customWidth="1"/>
    <col min="5634" max="5641" width="8.7109375" style="1" customWidth="1"/>
    <col min="5642" max="5644" width="9.42578125" style="1" customWidth="1"/>
    <col min="5645" max="5886" width="9.140625" style="1"/>
    <col min="5887" max="5887" width="1.85546875" style="1" customWidth="1"/>
    <col min="5888" max="5888" width="14.5703125" style="1" customWidth="1"/>
    <col min="5889" max="5889" width="57.140625" style="1" customWidth="1"/>
    <col min="5890" max="5897" width="8.7109375" style="1" customWidth="1"/>
    <col min="5898" max="5900" width="9.42578125" style="1" customWidth="1"/>
    <col min="5901" max="6142" width="9.140625" style="1"/>
    <col min="6143" max="6143" width="1.85546875" style="1" customWidth="1"/>
    <col min="6144" max="6144" width="14.5703125" style="1" customWidth="1"/>
    <col min="6145" max="6145" width="57.140625" style="1" customWidth="1"/>
    <col min="6146" max="6153" width="8.7109375" style="1" customWidth="1"/>
    <col min="6154" max="6156" width="9.42578125" style="1" customWidth="1"/>
    <col min="6157" max="6398" width="9.140625" style="1"/>
    <col min="6399" max="6399" width="1.85546875" style="1" customWidth="1"/>
    <col min="6400" max="6400" width="14.5703125" style="1" customWidth="1"/>
    <col min="6401" max="6401" width="57.140625" style="1" customWidth="1"/>
    <col min="6402" max="6409" width="8.7109375" style="1" customWidth="1"/>
    <col min="6410" max="6412" width="9.42578125" style="1" customWidth="1"/>
    <col min="6413" max="6654" width="9.140625" style="1"/>
    <col min="6655" max="6655" width="1.85546875" style="1" customWidth="1"/>
    <col min="6656" max="6656" width="14.5703125" style="1" customWidth="1"/>
    <col min="6657" max="6657" width="57.140625" style="1" customWidth="1"/>
    <col min="6658" max="6665" width="8.7109375" style="1" customWidth="1"/>
    <col min="6666" max="6668" width="9.42578125" style="1" customWidth="1"/>
    <col min="6669" max="6910" width="9.140625" style="1"/>
    <col min="6911" max="6911" width="1.85546875" style="1" customWidth="1"/>
    <col min="6912" max="6912" width="14.5703125" style="1" customWidth="1"/>
    <col min="6913" max="6913" width="57.140625" style="1" customWidth="1"/>
    <col min="6914" max="6921" width="8.7109375" style="1" customWidth="1"/>
    <col min="6922" max="6924" width="9.42578125" style="1" customWidth="1"/>
    <col min="6925" max="7166" width="9.140625" style="1"/>
    <col min="7167" max="7167" width="1.85546875" style="1" customWidth="1"/>
    <col min="7168" max="7168" width="14.5703125" style="1" customWidth="1"/>
    <col min="7169" max="7169" width="57.140625" style="1" customWidth="1"/>
    <col min="7170" max="7177" width="8.7109375" style="1" customWidth="1"/>
    <col min="7178" max="7180" width="9.42578125" style="1" customWidth="1"/>
    <col min="7181" max="7422" width="9.140625" style="1"/>
    <col min="7423" max="7423" width="1.85546875" style="1" customWidth="1"/>
    <col min="7424" max="7424" width="14.5703125" style="1" customWidth="1"/>
    <col min="7425" max="7425" width="57.140625" style="1" customWidth="1"/>
    <col min="7426" max="7433" width="8.7109375" style="1" customWidth="1"/>
    <col min="7434" max="7436" width="9.42578125" style="1" customWidth="1"/>
    <col min="7437" max="7678" width="9.140625" style="1"/>
    <col min="7679" max="7679" width="1.85546875" style="1" customWidth="1"/>
    <col min="7680" max="7680" width="14.5703125" style="1" customWidth="1"/>
    <col min="7681" max="7681" width="57.140625" style="1" customWidth="1"/>
    <col min="7682" max="7689" width="8.7109375" style="1" customWidth="1"/>
    <col min="7690" max="7692" width="9.42578125" style="1" customWidth="1"/>
    <col min="7693" max="7934" width="9.140625" style="1"/>
    <col min="7935" max="7935" width="1.85546875" style="1" customWidth="1"/>
    <col min="7936" max="7936" width="14.5703125" style="1" customWidth="1"/>
    <col min="7937" max="7937" width="57.140625" style="1" customWidth="1"/>
    <col min="7938" max="7945" width="8.7109375" style="1" customWidth="1"/>
    <col min="7946" max="7948" width="9.42578125" style="1" customWidth="1"/>
    <col min="7949" max="8190" width="9.140625" style="1"/>
    <col min="8191" max="8191" width="1.85546875" style="1" customWidth="1"/>
    <col min="8192" max="8192" width="14.5703125" style="1" customWidth="1"/>
    <col min="8193" max="8193" width="57.140625" style="1" customWidth="1"/>
    <col min="8194" max="8201" width="8.7109375" style="1" customWidth="1"/>
    <col min="8202" max="8204" width="9.42578125" style="1" customWidth="1"/>
    <col min="8205" max="8446" width="9.140625" style="1"/>
    <col min="8447" max="8447" width="1.85546875" style="1" customWidth="1"/>
    <col min="8448" max="8448" width="14.5703125" style="1" customWidth="1"/>
    <col min="8449" max="8449" width="57.140625" style="1" customWidth="1"/>
    <col min="8450" max="8457" width="8.7109375" style="1" customWidth="1"/>
    <col min="8458" max="8460" width="9.42578125" style="1" customWidth="1"/>
    <col min="8461" max="8702" width="9.140625" style="1"/>
    <col min="8703" max="8703" width="1.85546875" style="1" customWidth="1"/>
    <col min="8704" max="8704" width="14.5703125" style="1" customWidth="1"/>
    <col min="8705" max="8705" width="57.140625" style="1" customWidth="1"/>
    <col min="8706" max="8713" width="8.7109375" style="1" customWidth="1"/>
    <col min="8714" max="8716" width="9.42578125" style="1" customWidth="1"/>
    <col min="8717" max="8958" width="9.140625" style="1"/>
    <col min="8959" max="8959" width="1.85546875" style="1" customWidth="1"/>
    <col min="8960" max="8960" width="14.5703125" style="1" customWidth="1"/>
    <col min="8961" max="8961" width="57.140625" style="1" customWidth="1"/>
    <col min="8962" max="8969" width="8.7109375" style="1" customWidth="1"/>
    <col min="8970" max="8972" width="9.42578125" style="1" customWidth="1"/>
    <col min="8973" max="9214" width="9.140625" style="1"/>
    <col min="9215" max="9215" width="1.85546875" style="1" customWidth="1"/>
    <col min="9216" max="9216" width="14.5703125" style="1" customWidth="1"/>
    <col min="9217" max="9217" width="57.140625" style="1" customWidth="1"/>
    <col min="9218" max="9225" width="8.7109375" style="1" customWidth="1"/>
    <col min="9226" max="9228" width="9.42578125" style="1" customWidth="1"/>
    <col min="9229" max="9470" width="9.140625" style="1"/>
    <col min="9471" max="9471" width="1.85546875" style="1" customWidth="1"/>
    <col min="9472" max="9472" width="14.5703125" style="1" customWidth="1"/>
    <col min="9473" max="9473" width="57.140625" style="1" customWidth="1"/>
    <col min="9474" max="9481" width="8.7109375" style="1" customWidth="1"/>
    <col min="9482" max="9484" width="9.42578125" style="1" customWidth="1"/>
    <col min="9485" max="9726" width="9.140625" style="1"/>
    <col min="9727" max="9727" width="1.85546875" style="1" customWidth="1"/>
    <col min="9728" max="9728" width="14.5703125" style="1" customWidth="1"/>
    <col min="9729" max="9729" width="57.140625" style="1" customWidth="1"/>
    <col min="9730" max="9737" width="8.7109375" style="1" customWidth="1"/>
    <col min="9738" max="9740" width="9.42578125" style="1" customWidth="1"/>
    <col min="9741" max="9982" width="9.140625" style="1"/>
    <col min="9983" max="9983" width="1.85546875" style="1" customWidth="1"/>
    <col min="9984" max="9984" width="14.5703125" style="1" customWidth="1"/>
    <col min="9985" max="9985" width="57.140625" style="1" customWidth="1"/>
    <col min="9986" max="9993" width="8.7109375" style="1" customWidth="1"/>
    <col min="9994" max="9996" width="9.42578125" style="1" customWidth="1"/>
    <col min="9997" max="10238" width="9.140625" style="1"/>
    <col min="10239" max="10239" width="1.85546875" style="1" customWidth="1"/>
    <col min="10240" max="10240" width="14.5703125" style="1" customWidth="1"/>
    <col min="10241" max="10241" width="57.140625" style="1" customWidth="1"/>
    <col min="10242" max="10249" width="8.7109375" style="1" customWidth="1"/>
    <col min="10250" max="10252" width="9.42578125" style="1" customWidth="1"/>
    <col min="10253" max="10494" width="9.140625" style="1"/>
    <col min="10495" max="10495" width="1.85546875" style="1" customWidth="1"/>
    <col min="10496" max="10496" width="14.5703125" style="1" customWidth="1"/>
    <col min="10497" max="10497" width="57.140625" style="1" customWidth="1"/>
    <col min="10498" max="10505" width="8.7109375" style="1" customWidth="1"/>
    <col min="10506" max="10508" width="9.42578125" style="1" customWidth="1"/>
    <col min="10509" max="10750" width="9.140625" style="1"/>
    <col min="10751" max="10751" width="1.85546875" style="1" customWidth="1"/>
    <col min="10752" max="10752" width="14.5703125" style="1" customWidth="1"/>
    <col min="10753" max="10753" width="57.140625" style="1" customWidth="1"/>
    <col min="10754" max="10761" width="8.7109375" style="1" customWidth="1"/>
    <col min="10762" max="10764" width="9.42578125" style="1" customWidth="1"/>
    <col min="10765" max="11006" width="9.140625" style="1"/>
    <col min="11007" max="11007" width="1.85546875" style="1" customWidth="1"/>
    <col min="11008" max="11008" width="14.5703125" style="1" customWidth="1"/>
    <col min="11009" max="11009" width="57.140625" style="1" customWidth="1"/>
    <col min="11010" max="11017" width="8.7109375" style="1" customWidth="1"/>
    <col min="11018" max="11020" width="9.42578125" style="1" customWidth="1"/>
    <col min="11021" max="11262" width="9.140625" style="1"/>
    <col min="11263" max="11263" width="1.85546875" style="1" customWidth="1"/>
    <col min="11264" max="11264" width="14.5703125" style="1" customWidth="1"/>
    <col min="11265" max="11265" width="57.140625" style="1" customWidth="1"/>
    <col min="11266" max="11273" width="8.7109375" style="1" customWidth="1"/>
    <col min="11274" max="11276" width="9.42578125" style="1" customWidth="1"/>
    <col min="11277" max="11518" width="9.140625" style="1"/>
    <col min="11519" max="11519" width="1.85546875" style="1" customWidth="1"/>
    <col min="11520" max="11520" width="14.5703125" style="1" customWidth="1"/>
    <col min="11521" max="11521" width="57.140625" style="1" customWidth="1"/>
    <col min="11522" max="11529" width="8.7109375" style="1" customWidth="1"/>
    <col min="11530" max="11532" width="9.42578125" style="1" customWidth="1"/>
    <col min="11533" max="11774" width="9.140625" style="1"/>
    <col min="11775" max="11775" width="1.85546875" style="1" customWidth="1"/>
    <col min="11776" max="11776" width="14.5703125" style="1" customWidth="1"/>
    <col min="11777" max="11777" width="57.140625" style="1" customWidth="1"/>
    <col min="11778" max="11785" width="8.7109375" style="1" customWidth="1"/>
    <col min="11786" max="11788" width="9.42578125" style="1" customWidth="1"/>
    <col min="11789" max="12030" width="9.140625" style="1"/>
    <col min="12031" max="12031" width="1.85546875" style="1" customWidth="1"/>
    <col min="12032" max="12032" width="14.5703125" style="1" customWidth="1"/>
    <col min="12033" max="12033" width="57.140625" style="1" customWidth="1"/>
    <col min="12034" max="12041" width="8.7109375" style="1" customWidth="1"/>
    <col min="12042" max="12044" width="9.42578125" style="1" customWidth="1"/>
    <col min="12045" max="12286" width="9.140625" style="1"/>
    <col min="12287" max="12287" width="1.85546875" style="1" customWidth="1"/>
    <col min="12288" max="12288" width="14.5703125" style="1" customWidth="1"/>
    <col min="12289" max="12289" width="57.140625" style="1" customWidth="1"/>
    <col min="12290" max="12297" width="8.7109375" style="1" customWidth="1"/>
    <col min="12298" max="12300" width="9.42578125" style="1" customWidth="1"/>
    <col min="12301" max="12542" width="9.140625" style="1"/>
    <col min="12543" max="12543" width="1.85546875" style="1" customWidth="1"/>
    <col min="12544" max="12544" width="14.5703125" style="1" customWidth="1"/>
    <col min="12545" max="12545" width="57.140625" style="1" customWidth="1"/>
    <col min="12546" max="12553" width="8.7109375" style="1" customWidth="1"/>
    <col min="12554" max="12556" width="9.42578125" style="1" customWidth="1"/>
    <col min="12557" max="12798" width="9.140625" style="1"/>
    <col min="12799" max="12799" width="1.85546875" style="1" customWidth="1"/>
    <col min="12800" max="12800" width="14.5703125" style="1" customWidth="1"/>
    <col min="12801" max="12801" width="57.140625" style="1" customWidth="1"/>
    <col min="12802" max="12809" width="8.7109375" style="1" customWidth="1"/>
    <col min="12810" max="12812" width="9.42578125" style="1" customWidth="1"/>
    <col min="12813" max="13054" width="9.140625" style="1"/>
    <col min="13055" max="13055" width="1.85546875" style="1" customWidth="1"/>
    <col min="13056" max="13056" width="14.5703125" style="1" customWidth="1"/>
    <col min="13057" max="13057" width="57.140625" style="1" customWidth="1"/>
    <col min="13058" max="13065" width="8.7109375" style="1" customWidth="1"/>
    <col min="13066" max="13068" width="9.42578125" style="1" customWidth="1"/>
    <col min="13069" max="13310" width="9.140625" style="1"/>
    <col min="13311" max="13311" width="1.85546875" style="1" customWidth="1"/>
    <col min="13312" max="13312" width="14.5703125" style="1" customWidth="1"/>
    <col min="13313" max="13313" width="57.140625" style="1" customWidth="1"/>
    <col min="13314" max="13321" width="8.7109375" style="1" customWidth="1"/>
    <col min="13322" max="13324" width="9.42578125" style="1" customWidth="1"/>
    <col min="13325" max="13566" width="9.140625" style="1"/>
    <col min="13567" max="13567" width="1.85546875" style="1" customWidth="1"/>
    <col min="13568" max="13568" width="14.5703125" style="1" customWidth="1"/>
    <col min="13569" max="13569" width="57.140625" style="1" customWidth="1"/>
    <col min="13570" max="13577" width="8.7109375" style="1" customWidth="1"/>
    <col min="13578" max="13580" width="9.42578125" style="1" customWidth="1"/>
    <col min="13581" max="13822" width="9.140625" style="1"/>
    <col min="13823" max="13823" width="1.85546875" style="1" customWidth="1"/>
    <col min="13824" max="13824" width="14.5703125" style="1" customWidth="1"/>
    <col min="13825" max="13825" width="57.140625" style="1" customWidth="1"/>
    <col min="13826" max="13833" width="8.7109375" style="1" customWidth="1"/>
    <col min="13834" max="13836" width="9.42578125" style="1" customWidth="1"/>
    <col min="13837" max="14078" width="9.140625" style="1"/>
    <col min="14079" max="14079" width="1.85546875" style="1" customWidth="1"/>
    <col min="14080" max="14080" width="14.5703125" style="1" customWidth="1"/>
    <col min="14081" max="14081" width="57.140625" style="1" customWidth="1"/>
    <col min="14082" max="14089" width="8.7109375" style="1" customWidth="1"/>
    <col min="14090" max="14092" width="9.42578125" style="1" customWidth="1"/>
    <col min="14093" max="14334" width="9.140625" style="1"/>
    <col min="14335" max="14335" width="1.85546875" style="1" customWidth="1"/>
    <col min="14336" max="14336" width="14.5703125" style="1" customWidth="1"/>
    <col min="14337" max="14337" width="57.140625" style="1" customWidth="1"/>
    <col min="14338" max="14345" width="8.7109375" style="1" customWidth="1"/>
    <col min="14346" max="14348" width="9.42578125" style="1" customWidth="1"/>
    <col min="14349" max="14590" width="9.140625" style="1"/>
    <col min="14591" max="14591" width="1.85546875" style="1" customWidth="1"/>
    <col min="14592" max="14592" width="14.5703125" style="1" customWidth="1"/>
    <col min="14593" max="14593" width="57.140625" style="1" customWidth="1"/>
    <col min="14594" max="14601" width="8.7109375" style="1" customWidth="1"/>
    <col min="14602" max="14604" width="9.42578125" style="1" customWidth="1"/>
    <col min="14605" max="14846" width="9.140625" style="1"/>
    <col min="14847" max="14847" width="1.85546875" style="1" customWidth="1"/>
    <col min="14848" max="14848" width="14.5703125" style="1" customWidth="1"/>
    <col min="14849" max="14849" width="57.140625" style="1" customWidth="1"/>
    <col min="14850" max="14857" width="8.7109375" style="1" customWidth="1"/>
    <col min="14858" max="14860" width="9.42578125" style="1" customWidth="1"/>
    <col min="14861" max="15102" width="9.140625" style="1"/>
    <col min="15103" max="15103" width="1.85546875" style="1" customWidth="1"/>
    <col min="15104" max="15104" width="14.5703125" style="1" customWidth="1"/>
    <col min="15105" max="15105" width="57.140625" style="1" customWidth="1"/>
    <col min="15106" max="15113" width="8.7109375" style="1" customWidth="1"/>
    <col min="15114" max="15116" width="9.42578125" style="1" customWidth="1"/>
    <col min="15117" max="15358" width="9.140625" style="1"/>
    <col min="15359" max="15359" width="1.85546875" style="1" customWidth="1"/>
    <col min="15360" max="15360" width="14.5703125" style="1" customWidth="1"/>
    <col min="15361" max="15361" width="57.140625" style="1" customWidth="1"/>
    <col min="15362" max="15369" width="8.7109375" style="1" customWidth="1"/>
    <col min="15370" max="15372" width="9.42578125" style="1" customWidth="1"/>
    <col min="15373" max="15614" width="9.140625" style="1"/>
    <col min="15615" max="15615" width="1.85546875" style="1" customWidth="1"/>
    <col min="15616" max="15616" width="14.5703125" style="1" customWidth="1"/>
    <col min="15617" max="15617" width="57.140625" style="1" customWidth="1"/>
    <col min="15618" max="15625" width="8.7109375" style="1" customWidth="1"/>
    <col min="15626" max="15628" width="9.42578125" style="1" customWidth="1"/>
    <col min="15629" max="15870" width="9.140625" style="1"/>
    <col min="15871" max="15871" width="1.85546875" style="1" customWidth="1"/>
    <col min="15872" max="15872" width="14.5703125" style="1" customWidth="1"/>
    <col min="15873" max="15873" width="57.140625" style="1" customWidth="1"/>
    <col min="15874" max="15881" width="8.7109375" style="1" customWidth="1"/>
    <col min="15882" max="15884" width="9.42578125" style="1" customWidth="1"/>
    <col min="15885" max="16126" width="9.140625" style="1"/>
    <col min="16127" max="16127" width="1.85546875" style="1" customWidth="1"/>
    <col min="16128" max="16128" width="14.5703125" style="1" customWidth="1"/>
    <col min="16129" max="16129" width="57.140625" style="1" customWidth="1"/>
    <col min="16130" max="16137" width="8.7109375" style="1" customWidth="1"/>
    <col min="16138" max="16140" width="9.42578125" style="1" customWidth="1"/>
    <col min="16141" max="16384" width="9.140625" style="1"/>
  </cols>
  <sheetData>
    <row r="1" spans="1:14" ht="27" customHeight="1" x14ac:dyDescent="0.2">
      <c r="B1" s="52" t="s">
        <v>65</v>
      </c>
      <c r="C1" s="53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55" t="s">
        <v>68</v>
      </c>
      <c r="C3" s="55"/>
      <c r="D3" s="56"/>
      <c r="E3" s="56"/>
      <c r="F3" s="56"/>
      <c r="G3" s="4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54" t="s">
        <v>0</v>
      </c>
      <c r="E5" s="54"/>
      <c r="F5" s="54"/>
      <c r="G5" s="54"/>
      <c r="H5" s="54"/>
      <c r="I5" s="54"/>
      <c r="J5" s="54"/>
      <c r="K5" s="54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7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8"/>
      <c r="C8" s="17" t="s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18">
        <v>0</v>
      </c>
    </row>
    <row r="9" spans="1:14" x14ac:dyDescent="0.2">
      <c r="B9" s="48"/>
      <c r="C9" s="17" t="s">
        <v>15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18">
        <v>0</v>
      </c>
    </row>
    <row r="10" spans="1:14" x14ac:dyDescent="0.2">
      <c r="B10" s="48"/>
      <c r="C10" s="17" t="s">
        <v>16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18">
        <v>0</v>
      </c>
    </row>
    <row r="11" spans="1:14" x14ac:dyDescent="0.2">
      <c r="B11" s="48"/>
      <c r="C11" s="17" t="s">
        <v>17</v>
      </c>
      <c r="D11" s="33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18">
        <v>0</v>
      </c>
    </row>
    <row r="12" spans="1:14" x14ac:dyDescent="0.2">
      <c r="B12" s="48"/>
      <c r="C12" s="17" t="s">
        <v>18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18">
        <v>0</v>
      </c>
    </row>
    <row r="13" spans="1:14" ht="13.5" thickBot="1" x14ac:dyDescent="0.25">
      <c r="B13" s="49"/>
      <c r="C13" s="19" t="s">
        <v>19</v>
      </c>
      <c r="D13" s="35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0">
        <v>0</v>
      </c>
    </row>
    <row r="14" spans="1:14" x14ac:dyDescent="0.2">
      <c r="B14" s="47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8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8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8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8"/>
      <c r="C18" s="17" t="s">
        <v>25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18">
        <v>0</v>
      </c>
    </row>
    <row r="19" spans="2:14" x14ac:dyDescent="0.2">
      <c r="B19" s="48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9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7" t="s">
        <v>28</v>
      </c>
      <c r="C21" s="15" t="s">
        <v>29</v>
      </c>
      <c r="D21" s="31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6">
        <v>0</v>
      </c>
    </row>
    <row r="22" spans="2:14" ht="13.5" thickBot="1" x14ac:dyDescent="0.25">
      <c r="B22" s="49"/>
      <c r="C22" s="19" t="s">
        <v>30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0">
        <v>0</v>
      </c>
    </row>
    <row r="23" spans="2:14" ht="25.5" x14ac:dyDescent="0.2">
      <c r="B23" s="47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8"/>
      <c r="C24" s="17" t="s">
        <v>33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18">
        <v>0</v>
      </c>
    </row>
    <row r="25" spans="2:14" x14ac:dyDescent="0.2">
      <c r="B25" s="48"/>
      <c r="C25" s="17" t="s">
        <v>34</v>
      </c>
      <c r="D25" s="33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18">
        <v>0</v>
      </c>
    </row>
    <row r="26" spans="2:14" x14ac:dyDescent="0.2">
      <c r="B26" s="48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8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8"/>
      <c r="C28" s="17" t="s">
        <v>37</v>
      </c>
      <c r="D28" s="33">
        <v>2</v>
      </c>
      <c r="E28" s="34">
        <v>4</v>
      </c>
      <c r="F28" s="34">
        <v>17</v>
      </c>
      <c r="G28" s="34">
        <v>30</v>
      </c>
      <c r="H28" s="34">
        <v>4</v>
      </c>
      <c r="I28" s="34">
        <v>0</v>
      </c>
      <c r="J28" s="34">
        <v>0</v>
      </c>
      <c r="K28" s="34">
        <v>0</v>
      </c>
      <c r="L28" s="34">
        <v>57</v>
      </c>
      <c r="M28" s="34">
        <v>360.6</v>
      </c>
      <c r="N28" s="18">
        <v>6.3</v>
      </c>
    </row>
    <row r="29" spans="2:14" x14ac:dyDescent="0.2">
      <c r="B29" s="48"/>
      <c r="C29" s="17" t="s">
        <v>38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8">
        <v>0</v>
      </c>
    </row>
    <row r="30" spans="2:14" ht="13.5" thickBot="1" x14ac:dyDescent="0.25">
      <c r="B30" s="49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7" t="s">
        <v>40</v>
      </c>
      <c r="C31" s="15" t="s">
        <v>41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16">
        <v>0</v>
      </c>
    </row>
    <row r="32" spans="2:14" ht="27" customHeight="1" x14ac:dyDescent="0.2">
      <c r="B32" s="48"/>
      <c r="C32" s="17" t="s">
        <v>42</v>
      </c>
      <c r="D32" s="33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18">
        <v>0</v>
      </c>
    </row>
    <row r="33" spans="2:14" ht="13.5" thickBot="1" x14ac:dyDescent="0.25">
      <c r="B33" s="49"/>
      <c r="C33" s="19" t="s">
        <v>43</v>
      </c>
      <c r="D33" s="35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20">
        <v>0</v>
      </c>
    </row>
    <row r="34" spans="2:14" ht="25.5" x14ac:dyDescent="0.2">
      <c r="B34" s="47" t="s">
        <v>44</v>
      </c>
      <c r="C34" s="15" t="s">
        <v>45</v>
      </c>
      <c r="D34" s="31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6">
        <v>0</v>
      </c>
    </row>
    <row r="35" spans="2:14" ht="26.25" thickBot="1" x14ac:dyDescent="0.25">
      <c r="B35" s="49"/>
      <c r="C35" s="19" t="s">
        <v>46</v>
      </c>
      <c r="D35" s="3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20">
        <v>0</v>
      </c>
    </row>
    <row r="36" spans="2:14" x14ac:dyDescent="0.2">
      <c r="B36" s="47" t="s">
        <v>47</v>
      </c>
      <c r="C36" s="15" t="s">
        <v>48</v>
      </c>
      <c r="D36" s="31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16">
        <v>0</v>
      </c>
    </row>
    <row r="37" spans="2:14" x14ac:dyDescent="0.2">
      <c r="B37" s="48"/>
      <c r="C37" s="17" t="s">
        <v>49</v>
      </c>
      <c r="D37" s="33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18">
        <v>0</v>
      </c>
    </row>
    <row r="38" spans="2:14" x14ac:dyDescent="0.2">
      <c r="B38" s="48"/>
      <c r="C38" s="17" t="s">
        <v>50</v>
      </c>
      <c r="D38" s="33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18">
        <v>0</v>
      </c>
    </row>
    <row r="39" spans="2:14" x14ac:dyDescent="0.2">
      <c r="B39" s="48"/>
      <c r="C39" s="17" t="s">
        <v>51</v>
      </c>
      <c r="D39" s="33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18">
        <v>0</v>
      </c>
    </row>
    <row r="40" spans="2:14" ht="13.5" thickBot="1" x14ac:dyDescent="0.25">
      <c r="B40" s="49"/>
      <c r="C40" s="19" t="s">
        <v>52</v>
      </c>
      <c r="D40" s="35">
        <v>0</v>
      </c>
      <c r="E40" s="36">
        <v>0</v>
      </c>
      <c r="F40" s="36">
        <v>0</v>
      </c>
      <c r="G40" s="36">
        <v>0</v>
      </c>
      <c r="H40" s="36">
        <v>1</v>
      </c>
      <c r="I40" s="36">
        <v>0</v>
      </c>
      <c r="J40" s="36">
        <v>0</v>
      </c>
      <c r="K40" s="36">
        <v>0</v>
      </c>
      <c r="L40" s="36">
        <v>1</v>
      </c>
      <c r="M40" s="36">
        <v>10.8</v>
      </c>
      <c r="N40" s="20">
        <v>10.8</v>
      </c>
    </row>
    <row r="41" spans="2:14" x14ac:dyDescent="0.2">
      <c r="B41" s="50"/>
      <c r="C41" s="21" t="s">
        <v>53</v>
      </c>
      <c r="D41" s="37">
        <f>SUM(D7:D40)</f>
        <v>2</v>
      </c>
      <c r="E41" s="37">
        <f>SUM(E7:E40)</f>
        <v>4</v>
      </c>
      <c r="F41" s="37">
        <f t="shared" ref="F41:M41" si="0">SUM(F7:F40)</f>
        <v>17</v>
      </c>
      <c r="G41" s="37">
        <f t="shared" si="0"/>
        <v>30</v>
      </c>
      <c r="H41" s="37">
        <f>SUM(H7:H40)</f>
        <v>5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58</v>
      </c>
      <c r="M41" s="37">
        <f t="shared" si="0"/>
        <v>371.40000000000003</v>
      </c>
      <c r="N41" s="22">
        <f>IF(L41=0,0,M41/L41)</f>
        <v>6.4034482758620692</v>
      </c>
    </row>
    <row r="42" spans="2:14" ht="13.5" thickBot="1" x14ac:dyDescent="0.25">
      <c r="B42" s="51"/>
      <c r="C42" s="23" t="s">
        <v>54</v>
      </c>
      <c r="D42" s="24">
        <f t="shared" ref="D42:K42" si="1">IF(D41=0,0,D41/$L$41*100)</f>
        <v>3.4482758620689653</v>
      </c>
      <c r="E42" s="24">
        <f t="shared" si="1"/>
        <v>6.8965517241379306</v>
      </c>
      <c r="F42" s="24">
        <f t="shared" si="1"/>
        <v>29.310344827586203</v>
      </c>
      <c r="G42" s="24">
        <f t="shared" si="1"/>
        <v>51.724137931034484</v>
      </c>
      <c r="H42" s="24">
        <f t="shared" si="1"/>
        <v>8.6206896551724146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D46" s="29"/>
      <c r="E46" s="29"/>
      <c r="F46" s="29"/>
      <c r="G46" s="29"/>
      <c r="H46" s="29"/>
      <c r="I46" s="29"/>
      <c r="J46" s="29"/>
      <c r="K46" s="29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F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CIDI03 2005-2015 Distribution of Committed Effective Dose Equivalent (Eint) from radon by dose interval plus collective and mean dose</dc:title>
  <dc:creator>Health and Safety Executive</dc:creator>
  <cp:keywords>work-related,ionising radiation,CIDI,2005-2015,classified workers,Committed Effective Dose Equivalent, radon</cp:keywords>
  <cp:lastModifiedBy>Name</cp:lastModifiedBy>
  <dcterms:created xsi:type="dcterms:W3CDTF">2015-02-19T11:22:20Z</dcterms:created>
  <dcterms:modified xsi:type="dcterms:W3CDTF">2016-10-21T10:41:21Z</dcterms:modified>
</cp:coreProperties>
</file>