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025" windowHeight="1072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M41" i="14" l="1"/>
  <c r="L41" i="14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4" l="1"/>
  <c r="M41" i="13" l="1"/>
  <c r="L41" i="13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N41" i="13" l="1"/>
  <c r="M41" i="12"/>
  <c r="L41" i="12"/>
  <c r="N41" i="12" s="1"/>
  <c r="K41" i="12"/>
  <c r="K42" i="12" s="1"/>
  <c r="J41" i="12"/>
  <c r="I41" i="12"/>
  <c r="H41" i="12"/>
  <c r="H42" i="12" s="1"/>
  <c r="G41" i="12"/>
  <c r="G42" i="12" s="1"/>
  <c r="F41" i="12"/>
  <c r="E41" i="12"/>
  <c r="D41" i="12"/>
  <c r="M41" i="11"/>
  <c r="L41" i="11"/>
  <c r="K41" i="11"/>
  <c r="K42" i="11" s="1"/>
  <c r="J41" i="11"/>
  <c r="J42" i="11" s="1"/>
  <c r="I41" i="11"/>
  <c r="I42" i="11" s="1"/>
  <c r="H41" i="11"/>
  <c r="H42" i="11" s="1"/>
  <c r="G41" i="11"/>
  <c r="G42" i="11" s="1"/>
  <c r="F41" i="11"/>
  <c r="E41" i="11"/>
  <c r="D41" i="11"/>
  <c r="M41" i="10"/>
  <c r="L41" i="10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E41" i="10"/>
  <c r="D41" i="10"/>
  <c r="L41" i="9"/>
  <c r="K41" i="9"/>
  <c r="K42" i="9" s="1"/>
  <c r="J41" i="9"/>
  <c r="J42" i="9" s="1"/>
  <c r="I41" i="9"/>
  <c r="I42" i="9" s="1"/>
  <c r="H41" i="9"/>
  <c r="H42" i="9" s="1"/>
  <c r="G41" i="9"/>
  <c r="G42" i="9" s="1"/>
  <c r="F41" i="9"/>
  <c r="F42" i="9" s="1"/>
  <c r="E41" i="9"/>
  <c r="D41" i="9"/>
  <c r="D42" i="9" s="1"/>
  <c r="M41" i="8"/>
  <c r="L41" i="8"/>
  <c r="K41" i="8"/>
  <c r="K42" i="8" s="1"/>
  <c r="J41" i="8"/>
  <c r="J42" i="8" s="1"/>
  <c r="I41" i="8"/>
  <c r="I42" i="8" s="1"/>
  <c r="H41" i="8"/>
  <c r="H42" i="8" s="1"/>
  <c r="G41" i="8"/>
  <c r="G42" i="8" s="1"/>
  <c r="F41" i="8"/>
  <c r="E41" i="8"/>
  <c r="D41" i="8"/>
  <c r="L41" i="7"/>
  <c r="K41" i="7"/>
  <c r="K42" i="7" s="1"/>
  <c r="J41" i="7"/>
  <c r="J42" i="7" s="1"/>
  <c r="I41" i="7"/>
  <c r="I42" i="7" s="1"/>
  <c r="H41" i="7"/>
  <c r="H42" i="7" s="1"/>
  <c r="G41" i="7"/>
  <c r="G42" i="7" s="1"/>
  <c r="F41" i="7"/>
  <c r="E41" i="7"/>
  <c r="D41" i="7"/>
  <c r="L41" i="6"/>
  <c r="K41" i="6"/>
  <c r="K42" i="6" s="1"/>
  <c r="J41" i="6"/>
  <c r="J42" i="6" s="1"/>
  <c r="I41" i="6"/>
  <c r="I42" i="6" s="1"/>
  <c r="H41" i="6"/>
  <c r="H42" i="6" s="1"/>
  <c r="G41" i="6"/>
  <c r="F41" i="6"/>
  <c r="E41" i="6"/>
  <c r="D41" i="6"/>
  <c r="L41" i="5"/>
  <c r="N41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E41" i="5"/>
  <c r="D41" i="5"/>
  <c r="L41" i="4"/>
  <c r="K41" i="4"/>
  <c r="K42" i="4" s="1"/>
  <c r="J41" i="4"/>
  <c r="J42" i="4" s="1"/>
  <c r="I41" i="4"/>
  <c r="I42" i="4" s="1"/>
  <c r="H41" i="4"/>
  <c r="H42" i="4" s="1"/>
  <c r="G41" i="4"/>
  <c r="G42" i="4" s="1"/>
  <c r="F41" i="4"/>
  <c r="F42" i="4" s="1"/>
  <c r="E41" i="4"/>
  <c r="D41" i="4"/>
  <c r="D42" i="4" s="1"/>
  <c r="N41" i="9" l="1"/>
  <c r="D42" i="8"/>
  <c r="F42" i="8"/>
  <c r="D42" i="7"/>
  <c r="F42" i="7"/>
  <c r="E42" i="7"/>
  <c r="D42" i="6"/>
  <c r="F42" i="5"/>
  <c r="F42" i="12"/>
  <c r="J42" i="12"/>
  <c r="D42" i="12"/>
  <c r="E42" i="12"/>
  <c r="I42" i="12"/>
  <c r="N41" i="11"/>
  <c r="D42" i="11"/>
  <c r="F42" i="11"/>
  <c r="E42" i="11"/>
  <c r="N41" i="10"/>
  <c r="F42" i="10"/>
  <c r="D42" i="10"/>
  <c r="E42" i="10"/>
  <c r="E42" i="9"/>
  <c r="N41" i="8"/>
  <c r="E42" i="8"/>
  <c r="N41" i="7"/>
  <c r="N41" i="6"/>
  <c r="E42" i="6"/>
  <c r="F42" i="6"/>
  <c r="G42" i="6"/>
  <c r="D42" i="5"/>
  <c r="E42" i="5"/>
  <c r="N41" i="4"/>
  <c r="E42" i="4"/>
</calcChain>
</file>

<file path=xl/sharedStrings.xml><?xml version="1.0" encoding="utf-8"?>
<sst xmlns="http://schemas.openxmlformats.org/spreadsheetml/2006/main" count="693" uniqueCount="72">
  <si>
    <t>Dose Range (mSv)</t>
  </si>
  <si>
    <t>Occupational Category</t>
  </si>
  <si>
    <t>0.1 to 1.0</t>
  </si>
  <si>
    <t>1.1 to 6.0</t>
  </si>
  <si>
    <t>6.1 to 10.0</t>
  </si>
  <si>
    <t>10.1 to 15.0</t>
  </si>
  <si>
    <t>15.1 to 20.0</t>
  </si>
  <si>
    <t>20.1 to 30.0</t>
  </si>
  <si>
    <r>
      <t>³</t>
    </r>
    <r>
      <rPr>
        <i/>
        <sz val="10"/>
        <color indexed="9"/>
        <rFont val="Arial"/>
        <family val="2"/>
      </rPr>
      <t xml:space="preserve"> 30.1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</si>
  <si>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</si>
  <si>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</si>
  <si>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</si>
  <si>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</si>
  <si>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</si>
  <si>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</si>
  <si>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</si>
  <si>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</si>
  <si>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</si>
  <si>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</si>
  <si>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</si>
  <si>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</si>
  <si>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</si>
  <si>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</si>
  <si>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</si>
  <si>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</si>
  <si>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</si>
  <si>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</si>
  <si>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</si>
  <si>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</si>
  <si>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</si>
  <si>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</si>
  <si>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</si>
  <si>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</si>
  <si>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</si>
  <si>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</si>
  <si>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</si>
  <si>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</si>
  <si>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</si>
  <si>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</si>
  <si>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</si>
  <si>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</si>
  <si>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</si>
  <si>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</si>
  <si>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</si>
  <si>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</si>
  <si>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</si>
  <si>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</si>
  <si>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</si>
  <si>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</si>
  <si>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</si>
  <si>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</si>
  <si>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</si>
  <si>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</si>
  <si>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</si>
  <si>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</si>
  <si>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</si>
  <si>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CIDI02 was formerly available as Table A3 in the series of published CIDI tables</t>
  </si>
  <si>
    <t>Table CIDI02 Year 2005</t>
  </si>
  <si>
    <t>Table CIDI02 Year 2006</t>
  </si>
  <si>
    <t>Table CIDI02 Year 2007</t>
  </si>
  <si>
    <t>Table CIDI02 Year 2008</t>
  </si>
  <si>
    <t>Table CIDI02 Year 2009</t>
  </si>
  <si>
    <t>Table CIDI02 Year 2010</t>
  </si>
  <si>
    <t>Table CIDI02 Year 2011</t>
  </si>
  <si>
    <t>Table CIDI02 Year 2012</t>
  </si>
  <si>
    <t>Table CIDI02 Year 2013</t>
  </si>
  <si>
    <t>Table CIDI02 Year 2014</t>
  </si>
  <si>
    <t>Table CIDI02 Year 2015</t>
  </si>
  <si>
    <r>
      <t>Distribution of Effective Dose Equivalent (E</t>
    </r>
    <r>
      <rPr>
        <vertAlign val="subscript"/>
        <sz val="10"/>
        <rFont val="Arial"/>
        <family val="2"/>
      </rPr>
      <t>ext</t>
    </r>
    <r>
      <rPr>
        <sz val="10"/>
        <rFont val="Arial"/>
        <family val="2"/>
      </rPr>
      <t>) from neutron by dose interval plus collective and mean dose</t>
    </r>
  </si>
  <si>
    <t>*</t>
  </si>
  <si>
    <t xml:space="preserve">* means that the data has been suppressed in line with guidance from UK Statistics Authority Code of Practice for Official Statistics. </t>
  </si>
  <si>
    <t>This applies to mean dose and total dose for occupational categories where overall numbers of workers (see CIDI01) are less than 3 but not when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</si>
</sst>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9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9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6" fillId="3" borderId="18" xfId="1" applyFont="1" applyFill="1" applyBorder="1" applyAlignment="1">
      <alignment horizontal="left" vertical="center" wrapText="1"/>
    </xf>
    <xf numFmtId="164" fontId="10" fillId="0" borderId="18" xfId="1" applyNumberFormat="1" applyFont="1" applyFill="1" applyBorder="1" applyAlignment="1">
      <alignment horizontal="right"/>
    </xf>
    <xf numFmtId="0" fontId="6" fillId="3" borderId="9" xfId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right"/>
    </xf>
    <xf numFmtId="0" fontId="10" fillId="0" borderId="8" xfId="1" applyFont="1" applyBorder="1"/>
    <xf numFmtId="0" fontId="10" fillId="0" borderId="9" xfId="1" applyFont="1" applyBorder="1"/>
    <xf numFmtId="164" fontId="11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10" fillId="0" borderId="19" xfId="1" applyNumberFormat="1" applyFont="1" applyFill="1" applyBorder="1" applyAlignment="1">
      <alignment horizontal="right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6" fillId="2" borderId="3" xfId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57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538</v>
      </c>
      <c r="E8" s="34">
        <v>20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558</v>
      </c>
      <c r="M8" s="34">
        <v>3</v>
      </c>
      <c r="N8" s="18">
        <v>0</v>
      </c>
    </row>
    <row r="9" spans="1:14" x14ac:dyDescent="0.2">
      <c r="B9" s="41"/>
      <c r="C9" s="17" t="s">
        <v>15</v>
      </c>
      <c r="D9" s="33">
        <v>310</v>
      </c>
      <c r="E9" s="34">
        <v>12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322</v>
      </c>
      <c r="M9" s="34">
        <v>4</v>
      </c>
      <c r="N9" s="18">
        <v>0</v>
      </c>
    </row>
    <row r="10" spans="1:14" x14ac:dyDescent="0.2">
      <c r="B10" s="41"/>
      <c r="C10" s="17" t="s">
        <v>16</v>
      </c>
      <c r="D10" s="33">
        <v>2251</v>
      </c>
      <c r="E10" s="34">
        <v>22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2273</v>
      </c>
      <c r="M10" s="34">
        <v>7</v>
      </c>
      <c r="N10" s="18">
        <v>0</v>
      </c>
    </row>
    <row r="11" spans="1:14" x14ac:dyDescent="0.2">
      <c r="B11" s="41"/>
      <c r="C11" s="17" t="s">
        <v>17</v>
      </c>
      <c r="D11" s="33">
        <v>3185</v>
      </c>
      <c r="E11" s="34">
        <v>60</v>
      </c>
      <c r="F11" s="34">
        <v>39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3284</v>
      </c>
      <c r="M11" s="34">
        <v>83</v>
      </c>
      <c r="N11" s="18">
        <v>0</v>
      </c>
    </row>
    <row r="12" spans="1:14" x14ac:dyDescent="0.2">
      <c r="B12" s="41"/>
      <c r="C12" s="17" t="s">
        <v>18</v>
      </c>
      <c r="D12" s="33">
        <v>7041</v>
      </c>
      <c r="E12" s="34">
        <v>36</v>
      </c>
      <c r="F12" s="34">
        <v>8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7085</v>
      </c>
      <c r="M12" s="34">
        <v>24</v>
      </c>
      <c r="N12" s="18">
        <v>0</v>
      </c>
    </row>
    <row r="13" spans="1:14" ht="13.5" thickBot="1" x14ac:dyDescent="0.25">
      <c r="B13" s="42"/>
      <c r="C13" s="19" t="s">
        <v>19</v>
      </c>
      <c r="D13" s="35">
        <v>1303</v>
      </c>
      <c r="E13" s="36">
        <v>13</v>
      </c>
      <c r="F13" s="36">
        <v>9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1325</v>
      </c>
      <c r="M13" s="36">
        <v>20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5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5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7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7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4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4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6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6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273</v>
      </c>
      <c r="E21" s="32">
        <v>1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274</v>
      </c>
      <c r="M21" s="32">
        <v>0</v>
      </c>
      <c r="N21" s="16">
        <v>0</v>
      </c>
    </row>
    <row r="22" spans="2:14" ht="13.5" thickBot="1" x14ac:dyDescent="0.25">
      <c r="B22" s="42"/>
      <c r="C22" s="19" t="s">
        <v>30</v>
      </c>
      <c r="D22" s="35">
        <v>142</v>
      </c>
      <c r="E22" s="36">
        <v>7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149</v>
      </c>
      <c r="M22" s="36">
        <v>4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289</v>
      </c>
      <c r="E24" s="34">
        <v>0</v>
      </c>
      <c r="F24" s="34">
        <v>1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290</v>
      </c>
      <c r="M24" s="34">
        <v>1</v>
      </c>
      <c r="N24" s="18">
        <v>0</v>
      </c>
    </row>
    <row r="25" spans="2:14" x14ac:dyDescent="0.2">
      <c r="B25" s="41"/>
      <c r="C25" s="17" t="s">
        <v>34</v>
      </c>
      <c r="D25" s="33">
        <v>18</v>
      </c>
      <c r="E25" s="34">
        <v>1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19</v>
      </c>
      <c r="M25" s="34">
        <v>0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2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2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6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6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87</v>
      </c>
      <c r="E31" s="32">
        <v>11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98</v>
      </c>
      <c r="M31" s="32">
        <v>6</v>
      </c>
      <c r="N31" s="16">
        <v>0.1</v>
      </c>
    </row>
    <row r="32" spans="2:14" ht="27" customHeight="1" x14ac:dyDescent="0.2">
      <c r="B32" s="41"/>
      <c r="C32" s="17" t="s">
        <v>42</v>
      </c>
      <c r="D32" s="33">
        <v>79</v>
      </c>
      <c r="E32" s="34">
        <v>7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87</v>
      </c>
      <c r="M32" s="34">
        <v>4</v>
      </c>
      <c r="N32" s="18">
        <v>0</v>
      </c>
    </row>
    <row r="33" spans="2:14" ht="13.5" thickBot="1" x14ac:dyDescent="0.25">
      <c r="B33" s="42"/>
      <c r="C33" s="19" t="s">
        <v>43</v>
      </c>
      <c r="D33" s="35">
        <v>64</v>
      </c>
      <c r="E33" s="36">
        <v>4</v>
      </c>
      <c r="F33" s="36">
        <v>4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72</v>
      </c>
      <c r="M33" s="36">
        <v>8</v>
      </c>
      <c r="N33" s="20">
        <v>0.1</v>
      </c>
    </row>
    <row r="34" spans="2:14" ht="25.5" x14ac:dyDescent="0.2">
      <c r="B34" s="40" t="s">
        <v>44</v>
      </c>
      <c r="C34" s="15" t="s">
        <v>45</v>
      </c>
      <c r="D34" s="31">
        <v>12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12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97</v>
      </c>
      <c r="E35" s="36">
        <v>9</v>
      </c>
      <c r="F35" s="36">
        <v>1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107</v>
      </c>
      <c r="M35" s="36">
        <v>6</v>
      </c>
      <c r="N35" s="20">
        <v>0.1</v>
      </c>
    </row>
    <row r="36" spans="2:14" x14ac:dyDescent="0.2">
      <c r="B36" s="40" t="s">
        <v>47</v>
      </c>
      <c r="C36" s="15" t="s">
        <v>48</v>
      </c>
      <c r="D36" s="31">
        <v>21</v>
      </c>
      <c r="E36" s="32">
        <v>2</v>
      </c>
      <c r="F36" s="32">
        <v>1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24</v>
      </c>
      <c r="M36" s="32">
        <v>2</v>
      </c>
      <c r="N36" s="16">
        <v>0.1</v>
      </c>
    </row>
    <row r="37" spans="2:14" x14ac:dyDescent="0.2">
      <c r="B37" s="41"/>
      <c r="C37" s="17" t="s">
        <v>49</v>
      </c>
      <c r="D37" s="33">
        <v>147</v>
      </c>
      <c r="E37" s="34">
        <v>3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150</v>
      </c>
      <c r="M37" s="34">
        <v>1</v>
      </c>
      <c r="N37" s="18">
        <v>0</v>
      </c>
    </row>
    <row r="38" spans="2:14" x14ac:dyDescent="0.2">
      <c r="B38" s="41"/>
      <c r="C38" s="17" t="s">
        <v>50</v>
      </c>
      <c r="D38" s="33">
        <v>7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7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5</v>
      </c>
      <c r="E39" s="34">
        <v>1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6</v>
      </c>
      <c r="M39" s="34">
        <v>0</v>
      </c>
      <c r="N39" s="18">
        <v>0</v>
      </c>
    </row>
    <row r="40" spans="2:14" ht="13.5" thickBot="1" x14ac:dyDescent="0.25">
      <c r="B40" s="42"/>
      <c r="C40" s="19" t="s">
        <v>52</v>
      </c>
      <c r="D40" s="35">
        <v>181</v>
      </c>
      <c r="E40" s="36">
        <v>11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192</v>
      </c>
      <c r="M40" s="36">
        <v>3</v>
      </c>
      <c r="N40" s="20">
        <v>0</v>
      </c>
    </row>
    <row r="41" spans="2:14" x14ac:dyDescent="0.2">
      <c r="B41" s="43"/>
      <c r="C41" s="21" t="s">
        <v>53</v>
      </c>
      <c r="D41" s="37">
        <f>SUM(D7:D40)</f>
        <v>16080</v>
      </c>
      <c r="E41" s="37">
        <f>SUM(E7:E40)</f>
        <v>220</v>
      </c>
      <c r="F41" s="37">
        <f t="shared" ref="F41:L41" si="0">SUM(F7:F40)</f>
        <v>64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16364</v>
      </c>
      <c r="M41" s="37">
        <v>175</v>
      </c>
      <c r="N41" s="22">
        <f>IF(L41=0,0,M41/L41)</f>
        <v>1.0694206795404547E-2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98.264483011488636</v>
      </c>
      <c r="E42" s="24">
        <f t="shared" si="1"/>
        <v>1.3444145685651432</v>
      </c>
      <c r="F42" s="24">
        <f t="shared" si="1"/>
        <v>0.39110241994622341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0" width="9.140625" style="1"/>
    <col min="251" max="251" width="1.85546875" style="1" customWidth="1"/>
    <col min="252" max="252" width="14.5703125" style="1" customWidth="1"/>
    <col min="253" max="253" width="57.140625" style="1" customWidth="1"/>
    <col min="254" max="261" width="8.7109375" style="1" customWidth="1"/>
    <col min="262" max="264" width="9.42578125" style="1" customWidth="1"/>
    <col min="265" max="506" width="9.140625" style="1"/>
    <col min="507" max="507" width="1.85546875" style="1" customWidth="1"/>
    <col min="508" max="508" width="14.5703125" style="1" customWidth="1"/>
    <col min="509" max="509" width="57.140625" style="1" customWidth="1"/>
    <col min="510" max="517" width="8.7109375" style="1" customWidth="1"/>
    <col min="518" max="520" width="9.42578125" style="1" customWidth="1"/>
    <col min="521" max="762" width="9.140625" style="1"/>
    <col min="763" max="763" width="1.85546875" style="1" customWidth="1"/>
    <col min="764" max="764" width="14.5703125" style="1" customWidth="1"/>
    <col min="765" max="765" width="57.140625" style="1" customWidth="1"/>
    <col min="766" max="773" width="8.7109375" style="1" customWidth="1"/>
    <col min="774" max="776" width="9.42578125" style="1" customWidth="1"/>
    <col min="777" max="1018" width="9.140625" style="1"/>
    <col min="1019" max="1019" width="1.85546875" style="1" customWidth="1"/>
    <col min="1020" max="1020" width="14.5703125" style="1" customWidth="1"/>
    <col min="1021" max="1021" width="57.140625" style="1" customWidth="1"/>
    <col min="1022" max="1029" width="8.7109375" style="1" customWidth="1"/>
    <col min="1030" max="1032" width="9.42578125" style="1" customWidth="1"/>
    <col min="1033" max="1274" width="9.140625" style="1"/>
    <col min="1275" max="1275" width="1.85546875" style="1" customWidth="1"/>
    <col min="1276" max="1276" width="14.5703125" style="1" customWidth="1"/>
    <col min="1277" max="1277" width="57.140625" style="1" customWidth="1"/>
    <col min="1278" max="1285" width="8.7109375" style="1" customWidth="1"/>
    <col min="1286" max="1288" width="9.42578125" style="1" customWidth="1"/>
    <col min="1289" max="1530" width="9.140625" style="1"/>
    <col min="1531" max="1531" width="1.85546875" style="1" customWidth="1"/>
    <col min="1532" max="1532" width="14.5703125" style="1" customWidth="1"/>
    <col min="1533" max="1533" width="57.140625" style="1" customWidth="1"/>
    <col min="1534" max="1541" width="8.7109375" style="1" customWidth="1"/>
    <col min="1542" max="1544" width="9.42578125" style="1" customWidth="1"/>
    <col min="1545" max="1786" width="9.140625" style="1"/>
    <col min="1787" max="1787" width="1.85546875" style="1" customWidth="1"/>
    <col min="1788" max="1788" width="14.5703125" style="1" customWidth="1"/>
    <col min="1789" max="1789" width="57.140625" style="1" customWidth="1"/>
    <col min="1790" max="1797" width="8.7109375" style="1" customWidth="1"/>
    <col min="1798" max="1800" width="9.42578125" style="1" customWidth="1"/>
    <col min="1801" max="2042" width="9.140625" style="1"/>
    <col min="2043" max="2043" width="1.85546875" style="1" customWidth="1"/>
    <col min="2044" max="2044" width="14.5703125" style="1" customWidth="1"/>
    <col min="2045" max="2045" width="57.140625" style="1" customWidth="1"/>
    <col min="2046" max="2053" width="8.7109375" style="1" customWidth="1"/>
    <col min="2054" max="2056" width="9.42578125" style="1" customWidth="1"/>
    <col min="2057" max="2298" width="9.140625" style="1"/>
    <col min="2299" max="2299" width="1.85546875" style="1" customWidth="1"/>
    <col min="2300" max="2300" width="14.5703125" style="1" customWidth="1"/>
    <col min="2301" max="2301" width="57.140625" style="1" customWidth="1"/>
    <col min="2302" max="2309" width="8.7109375" style="1" customWidth="1"/>
    <col min="2310" max="2312" width="9.42578125" style="1" customWidth="1"/>
    <col min="2313" max="2554" width="9.140625" style="1"/>
    <col min="2555" max="2555" width="1.85546875" style="1" customWidth="1"/>
    <col min="2556" max="2556" width="14.5703125" style="1" customWidth="1"/>
    <col min="2557" max="2557" width="57.140625" style="1" customWidth="1"/>
    <col min="2558" max="2565" width="8.7109375" style="1" customWidth="1"/>
    <col min="2566" max="2568" width="9.42578125" style="1" customWidth="1"/>
    <col min="2569" max="2810" width="9.140625" style="1"/>
    <col min="2811" max="2811" width="1.85546875" style="1" customWidth="1"/>
    <col min="2812" max="2812" width="14.5703125" style="1" customWidth="1"/>
    <col min="2813" max="2813" width="57.140625" style="1" customWidth="1"/>
    <col min="2814" max="2821" width="8.7109375" style="1" customWidth="1"/>
    <col min="2822" max="2824" width="9.42578125" style="1" customWidth="1"/>
    <col min="2825" max="3066" width="9.140625" style="1"/>
    <col min="3067" max="3067" width="1.85546875" style="1" customWidth="1"/>
    <col min="3068" max="3068" width="14.5703125" style="1" customWidth="1"/>
    <col min="3069" max="3069" width="57.140625" style="1" customWidth="1"/>
    <col min="3070" max="3077" width="8.7109375" style="1" customWidth="1"/>
    <col min="3078" max="3080" width="9.42578125" style="1" customWidth="1"/>
    <col min="3081" max="3322" width="9.140625" style="1"/>
    <col min="3323" max="3323" width="1.85546875" style="1" customWidth="1"/>
    <col min="3324" max="3324" width="14.5703125" style="1" customWidth="1"/>
    <col min="3325" max="3325" width="57.140625" style="1" customWidth="1"/>
    <col min="3326" max="3333" width="8.7109375" style="1" customWidth="1"/>
    <col min="3334" max="3336" width="9.42578125" style="1" customWidth="1"/>
    <col min="3337" max="3578" width="9.140625" style="1"/>
    <col min="3579" max="3579" width="1.85546875" style="1" customWidth="1"/>
    <col min="3580" max="3580" width="14.5703125" style="1" customWidth="1"/>
    <col min="3581" max="3581" width="57.140625" style="1" customWidth="1"/>
    <col min="3582" max="3589" width="8.7109375" style="1" customWidth="1"/>
    <col min="3590" max="3592" width="9.42578125" style="1" customWidth="1"/>
    <col min="3593" max="3834" width="9.140625" style="1"/>
    <col min="3835" max="3835" width="1.85546875" style="1" customWidth="1"/>
    <col min="3836" max="3836" width="14.5703125" style="1" customWidth="1"/>
    <col min="3837" max="3837" width="57.140625" style="1" customWidth="1"/>
    <col min="3838" max="3845" width="8.7109375" style="1" customWidth="1"/>
    <col min="3846" max="3848" width="9.42578125" style="1" customWidth="1"/>
    <col min="3849" max="4090" width="9.140625" style="1"/>
    <col min="4091" max="4091" width="1.85546875" style="1" customWidth="1"/>
    <col min="4092" max="4092" width="14.5703125" style="1" customWidth="1"/>
    <col min="4093" max="4093" width="57.140625" style="1" customWidth="1"/>
    <col min="4094" max="4101" width="8.7109375" style="1" customWidth="1"/>
    <col min="4102" max="4104" width="9.42578125" style="1" customWidth="1"/>
    <col min="4105" max="4346" width="9.140625" style="1"/>
    <col min="4347" max="4347" width="1.85546875" style="1" customWidth="1"/>
    <col min="4348" max="4348" width="14.5703125" style="1" customWidth="1"/>
    <col min="4349" max="4349" width="57.140625" style="1" customWidth="1"/>
    <col min="4350" max="4357" width="8.7109375" style="1" customWidth="1"/>
    <col min="4358" max="4360" width="9.42578125" style="1" customWidth="1"/>
    <col min="4361" max="4602" width="9.140625" style="1"/>
    <col min="4603" max="4603" width="1.85546875" style="1" customWidth="1"/>
    <col min="4604" max="4604" width="14.5703125" style="1" customWidth="1"/>
    <col min="4605" max="4605" width="57.140625" style="1" customWidth="1"/>
    <col min="4606" max="4613" width="8.7109375" style="1" customWidth="1"/>
    <col min="4614" max="4616" width="9.42578125" style="1" customWidth="1"/>
    <col min="4617" max="4858" width="9.140625" style="1"/>
    <col min="4859" max="4859" width="1.85546875" style="1" customWidth="1"/>
    <col min="4860" max="4860" width="14.5703125" style="1" customWidth="1"/>
    <col min="4861" max="4861" width="57.140625" style="1" customWidth="1"/>
    <col min="4862" max="4869" width="8.7109375" style="1" customWidth="1"/>
    <col min="4870" max="4872" width="9.42578125" style="1" customWidth="1"/>
    <col min="4873" max="5114" width="9.140625" style="1"/>
    <col min="5115" max="5115" width="1.85546875" style="1" customWidth="1"/>
    <col min="5116" max="5116" width="14.5703125" style="1" customWidth="1"/>
    <col min="5117" max="5117" width="57.140625" style="1" customWidth="1"/>
    <col min="5118" max="5125" width="8.7109375" style="1" customWidth="1"/>
    <col min="5126" max="5128" width="9.42578125" style="1" customWidth="1"/>
    <col min="5129" max="5370" width="9.140625" style="1"/>
    <col min="5371" max="5371" width="1.85546875" style="1" customWidth="1"/>
    <col min="5372" max="5372" width="14.5703125" style="1" customWidth="1"/>
    <col min="5373" max="5373" width="57.140625" style="1" customWidth="1"/>
    <col min="5374" max="5381" width="8.7109375" style="1" customWidth="1"/>
    <col min="5382" max="5384" width="9.42578125" style="1" customWidth="1"/>
    <col min="5385" max="5626" width="9.140625" style="1"/>
    <col min="5627" max="5627" width="1.85546875" style="1" customWidth="1"/>
    <col min="5628" max="5628" width="14.5703125" style="1" customWidth="1"/>
    <col min="5629" max="5629" width="57.140625" style="1" customWidth="1"/>
    <col min="5630" max="5637" width="8.7109375" style="1" customWidth="1"/>
    <col min="5638" max="5640" width="9.42578125" style="1" customWidth="1"/>
    <col min="5641" max="5882" width="9.140625" style="1"/>
    <col min="5883" max="5883" width="1.85546875" style="1" customWidth="1"/>
    <col min="5884" max="5884" width="14.5703125" style="1" customWidth="1"/>
    <col min="5885" max="5885" width="57.140625" style="1" customWidth="1"/>
    <col min="5886" max="5893" width="8.7109375" style="1" customWidth="1"/>
    <col min="5894" max="5896" width="9.42578125" style="1" customWidth="1"/>
    <col min="5897" max="6138" width="9.140625" style="1"/>
    <col min="6139" max="6139" width="1.85546875" style="1" customWidth="1"/>
    <col min="6140" max="6140" width="14.5703125" style="1" customWidth="1"/>
    <col min="6141" max="6141" width="57.140625" style="1" customWidth="1"/>
    <col min="6142" max="6149" width="8.7109375" style="1" customWidth="1"/>
    <col min="6150" max="6152" width="9.42578125" style="1" customWidth="1"/>
    <col min="6153" max="6394" width="9.140625" style="1"/>
    <col min="6395" max="6395" width="1.85546875" style="1" customWidth="1"/>
    <col min="6396" max="6396" width="14.5703125" style="1" customWidth="1"/>
    <col min="6397" max="6397" width="57.140625" style="1" customWidth="1"/>
    <col min="6398" max="6405" width="8.7109375" style="1" customWidth="1"/>
    <col min="6406" max="6408" width="9.42578125" style="1" customWidth="1"/>
    <col min="6409" max="6650" width="9.140625" style="1"/>
    <col min="6651" max="6651" width="1.85546875" style="1" customWidth="1"/>
    <col min="6652" max="6652" width="14.5703125" style="1" customWidth="1"/>
    <col min="6653" max="6653" width="57.140625" style="1" customWidth="1"/>
    <col min="6654" max="6661" width="8.7109375" style="1" customWidth="1"/>
    <col min="6662" max="6664" width="9.42578125" style="1" customWidth="1"/>
    <col min="6665" max="6906" width="9.140625" style="1"/>
    <col min="6907" max="6907" width="1.85546875" style="1" customWidth="1"/>
    <col min="6908" max="6908" width="14.5703125" style="1" customWidth="1"/>
    <col min="6909" max="6909" width="57.140625" style="1" customWidth="1"/>
    <col min="6910" max="6917" width="8.7109375" style="1" customWidth="1"/>
    <col min="6918" max="6920" width="9.42578125" style="1" customWidth="1"/>
    <col min="6921" max="7162" width="9.140625" style="1"/>
    <col min="7163" max="7163" width="1.85546875" style="1" customWidth="1"/>
    <col min="7164" max="7164" width="14.5703125" style="1" customWidth="1"/>
    <col min="7165" max="7165" width="57.140625" style="1" customWidth="1"/>
    <col min="7166" max="7173" width="8.7109375" style="1" customWidth="1"/>
    <col min="7174" max="7176" width="9.42578125" style="1" customWidth="1"/>
    <col min="7177" max="7418" width="9.140625" style="1"/>
    <col min="7419" max="7419" width="1.85546875" style="1" customWidth="1"/>
    <col min="7420" max="7420" width="14.5703125" style="1" customWidth="1"/>
    <col min="7421" max="7421" width="57.140625" style="1" customWidth="1"/>
    <col min="7422" max="7429" width="8.7109375" style="1" customWidth="1"/>
    <col min="7430" max="7432" width="9.42578125" style="1" customWidth="1"/>
    <col min="7433" max="7674" width="9.140625" style="1"/>
    <col min="7675" max="7675" width="1.85546875" style="1" customWidth="1"/>
    <col min="7676" max="7676" width="14.5703125" style="1" customWidth="1"/>
    <col min="7677" max="7677" width="57.140625" style="1" customWidth="1"/>
    <col min="7678" max="7685" width="8.7109375" style="1" customWidth="1"/>
    <col min="7686" max="7688" width="9.42578125" style="1" customWidth="1"/>
    <col min="7689" max="7930" width="9.140625" style="1"/>
    <col min="7931" max="7931" width="1.85546875" style="1" customWidth="1"/>
    <col min="7932" max="7932" width="14.5703125" style="1" customWidth="1"/>
    <col min="7933" max="7933" width="57.140625" style="1" customWidth="1"/>
    <col min="7934" max="7941" width="8.7109375" style="1" customWidth="1"/>
    <col min="7942" max="7944" width="9.42578125" style="1" customWidth="1"/>
    <col min="7945" max="8186" width="9.140625" style="1"/>
    <col min="8187" max="8187" width="1.85546875" style="1" customWidth="1"/>
    <col min="8188" max="8188" width="14.5703125" style="1" customWidth="1"/>
    <col min="8189" max="8189" width="57.140625" style="1" customWidth="1"/>
    <col min="8190" max="8197" width="8.7109375" style="1" customWidth="1"/>
    <col min="8198" max="8200" width="9.42578125" style="1" customWidth="1"/>
    <col min="8201" max="8442" width="9.140625" style="1"/>
    <col min="8443" max="8443" width="1.85546875" style="1" customWidth="1"/>
    <col min="8444" max="8444" width="14.5703125" style="1" customWidth="1"/>
    <col min="8445" max="8445" width="57.140625" style="1" customWidth="1"/>
    <col min="8446" max="8453" width="8.7109375" style="1" customWidth="1"/>
    <col min="8454" max="8456" width="9.42578125" style="1" customWidth="1"/>
    <col min="8457" max="8698" width="9.140625" style="1"/>
    <col min="8699" max="8699" width="1.85546875" style="1" customWidth="1"/>
    <col min="8700" max="8700" width="14.5703125" style="1" customWidth="1"/>
    <col min="8701" max="8701" width="57.140625" style="1" customWidth="1"/>
    <col min="8702" max="8709" width="8.7109375" style="1" customWidth="1"/>
    <col min="8710" max="8712" width="9.42578125" style="1" customWidth="1"/>
    <col min="8713" max="8954" width="9.140625" style="1"/>
    <col min="8955" max="8955" width="1.85546875" style="1" customWidth="1"/>
    <col min="8956" max="8956" width="14.5703125" style="1" customWidth="1"/>
    <col min="8957" max="8957" width="57.140625" style="1" customWidth="1"/>
    <col min="8958" max="8965" width="8.7109375" style="1" customWidth="1"/>
    <col min="8966" max="8968" width="9.42578125" style="1" customWidth="1"/>
    <col min="8969" max="9210" width="9.140625" style="1"/>
    <col min="9211" max="9211" width="1.85546875" style="1" customWidth="1"/>
    <col min="9212" max="9212" width="14.5703125" style="1" customWidth="1"/>
    <col min="9213" max="9213" width="57.140625" style="1" customWidth="1"/>
    <col min="9214" max="9221" width="8.7109375" style="1" customWidth="1"/>
    <col min="9222" max="9224" width="9.42578125" style="1" customWidth="1"/>
    <col min="9225" max="9466" width="9.140625" style="1"/>
    <col min="9467" max="9467" width="1.85546875" style="1" customWidth="1"/>
    <col min="9468" max="9468" width="14.5703125" style="1" customWidth="1"/>
    <col min="9469" max="9469" width="57.140625" style="1" customWidth="1"/>
    <col min="9470" max="9477" width="8.7109375" style="1" customWidth="1"/>
    <col min="9478" max="9480" width="9.42578125" style="1" customWidth="1"/>
    <col min="9481" max="9722" width="9.140625" style="1"/>
    <col min="9723" max="9723" width="1.85546875" style="1" customWidth="1"/>
    <col min="9724" max="9724" width="14.5703125" style="1" customWidth="1"/>
    <col min="9725" max="9725" width="57.140625" style="1" customWidth="1"/>
    <col min="9726" max="9733" width="8.7109375" style="1" customWidth="1"/>
    <col min="9734" max="9736" width="9.42578125" style="1" customWidth="1"/>
    <col min="9737" max="9978" width="9.140625" style="1"/>
    <col min="9979" max="9979" width="1.85546875" style="1" customWidth="1"/>
    <col min="9980" max="9980" width="14.5703125" style="1" customWidth="1"/>
    <col min="9981" max="9981" width="57.140625" style="1" customWidth="1"/>
    <col min="9982" max="9989" width="8.7109375" style="1" customWidth="1"/>
    <col min="9990" max="9992" width="9.42578125" style="1" customWidth="1"/>
    <col min="9993" max="10234" width="9.140625" style="1"/>
    <col min="10235" max="10235" width="1.85546875" style="1" customWidth="1"/>
    <col min="10236" max="10236" width="14.5703125" style="1" customWidth="1"/>
    <col min="10237" max="10237" width="57.140625" style="1" customWidth="1"/>
    <col min="10238" max="10245" width="8.7109375" style="1" customWidth="1"/>
    <col min="10246" max="10248" width="9.42578125" style="1" customWidth="1"/>
    <col min="10249" max="10490" width="9.140625" style="1"/>
    <col min="10491" max="10491" width="1.85546875" style="1" customWidth="1"/>
    <col min="10492" max="10492" width="14.5703125" style="1" customWidth="1"/>
    <col min="10493" max="10493" width="57.140625" style="1" customWidth="1"/>
    <col min="10494" max="10501" width="8.7109375" style="1" customWidth="1"/>
    <col min="10502" max="10504" width="9.42578125" style="1" customWidth="1"/>
    <col min="10505" max="10746" width="9.140625" style="1"/>
    <col min="10747" max="10747" width="1.85546875" style="1" customWidth="1"/>
    <col min="10748" max="10748" width="14.5703125" style="1" customWidth="1"/>
    <col min="10749" max="10749" width="57.140625" style="1" customWidth="1"/>
    <col min="10750" max="10757" width="8.7109375" style="1" customWidth="1"/>
    <col min="10758" max="10760" width="9.42578125" style="1" customWidth="1"/>
    <col min="10761" max="11002" width="9.140625" style="1"/>
    <col min="11003" max="11003" width="1.85546875" style="1" customWidth="1"/>
    <col min="11004" max="11004" width="14.5703125" style="1" customWidth="1"/>
    <col min="11005" max="11005" width="57.140625" style="1" customWidth="1"/>
    <col min="11006" max="11013" width="8.7109375" style="1" customWidth="1"/>
    <col min="11014" max="11016" width="9.42578125" style="1" customWidth="1"/>
    <col min="11017" max="11258" width="9.140625" style="1"/>
    <col min="11259" max="11259" width="1.85546875" style="1" customWidth="1"/>
    <col min="11260" max="11260" width="14.5703125" style="1" customWidth="1"/>
    <col min="11261" max="11261" width="57.140625" style="1" customWidth="1"/>
    <col min="11262" max="11269" width="8.7109375" style="1" customWidth="1"/>
    <col min="11270" max="11272" width="9.42578125" style="1" customWidth="1"/>
    <col min="11273" max="11514" width="9.140625" style="1"/>
    <col min="11515" max="11515" width="1.85546875" style="1" customWidth="1"/>
    <col min="11516" max="11516" width="14.5703125" style="1" customWidth="1"/>
    <col min="11517" max="11517" width="57.140625" style="1" customWidth="1"/>
    <col min="11518" max="11525" width="8.7109375" style="1" customWidth="1"/>
    <col min="11526" max="11528" width="9.42578125" style="1" customWidth="1"/>
    <col min="11529" max="11770" width="9.140625" style="1"/>
    <col min="11771" max="11771" width="1.85546875" style="1" customWidth="1"/>
    <col min="11772" max="11772" width="14.5703125" style="1" customWidth="1"/>
    <col min="11773" max="11773" width="57.140625" style="1" customWidth="1"/>
    <col min="11774" max="11781" width="8.7109375" style="1" customWidth="1"/>
    <col min="11782" max="11784" width="9.42578125" style="1" customWidth="1"/>
    <col min="11785" max="12026" width="9.140625" style="1"/>
    <col min="12027" max="12027" width="1.85546875" style="1" customWidth="1"/>
    <col min="12028" max="12028" width="14.5703125" style="1" customWidth="1"/>
    <col min="12029" max="12029" width="57.140625" style="1" customWidth="1"/>
    <col min="12030" max="12037" width="8.7109375" style="1" customWidth="1"/>
    <col min="12038" max="12040" width="9.42578125" style="1" customWidth="1"/>
    <col min="12041" max="12282" width="9.140625" style="1"/>
    <col min="12283" max="12283" width="1.85546875" style="1" customWidth="1"/>
    <col min="12284" max="12284" width="14.5703125" style="1" customWidth="1"/>
    <col min="12285" max="12285" width="57.140625" style="1" customWidth="1"/>
    <col min="12286" max="12293" width="8.7109375" style="1" customWidth="1"/>
    <col min="12294" max="12296" width="9.42578125" style="1" customWidth="1"/>
    <col min="12297" max="12538" width="9.140625" style="1"/>
    <col min="12539" max="12539" width="1.85546875" style="1" customWidth="1"/>
    <col min="12540" max="12540" width="14.5703125" style="1" customWidth="1"/>
    <col min="12541" max="12541" width="57.140625" style="1" customWidth="1"/>
    <col min="12542" max="12549" width="8.7109375" style="1" customWidth="1"/>
    <col min="12550" max="12552" width="9.42578125" style="1" customWidth="1"/>
    <col min="12553" max="12794" width="9.140625" style="1"/>
    <col min="12795" max="12795" width="1.85546875" style="1" customWidth="1"/>
    <col min="12796" max="12796" width="14.5703125" style="1" customWidth="1"/>
    <col min="12797" max="12797" width="57.140625" style="1" customWidth="1"/>
    <col min="12798" max="12805" width="8.7109375" style="1" customWidth="1"/>
    <col min="12806" max="12808" width="9.42578125" style="1" customWidth="1"/>
    <col min="12809" max="13050" width="9.140625" style="1"/>
    <col min="13051" max="13051" width="1.85546875" style="1" customWidth="1"/>
    <col min="13052" max="13052" width="14.5703125" style="1" customWidth="1"/>
    <col min="13053" max="13053" width="57.140625" style="1" customWidth="1"/>
    <col min="13054" max="13061" width="8.7109375" style="1" customWidth="1"/>
    <col min="13062" max="13064" width="9.42578125" style="1" customWidth="1"/>
    <col min="13065" max="13306" width="9.140625" style="1"/>
    <col min="13307" max="13307" width="1.85546875" style="1" customWidth="1"/>
    <col min="13308" max="13308" width="14.5703125" style="1" customWidth="1"/>
    <col min="13309" max="13309" width="57.140625" style="1" customWidth="1"/>
    <col min="13310" max="13317" width="8.7109375" style="1" customWidth="1"/>
    <col min="13318" max="13320" width="9.42578125" style="1" customWidth="1"/>
    <col min="13321" max="13562" width="9.140625" style="1"/>
    <col min="13563" max="13563" width="1.85546875" style="1" customWidth="1"/>
    <col min="13564" max="13564" width="14.5703125" style="1" customWidth="1"/>
    <col min="13565" max="13565" width="57.140625" style="1" customWidth="1"/>
    <col min="13566" max="13573" width="8.7109375" style="1" customWidth="1"/>
    <col min="13574" max="13576" width="9.42578125" style="1" customWidth="1"/>
    <col min="13577" max="13818" width="9.140625" style="1"/>
    <col min="13819" max="13819" width="1.85546875" style="1" customWidth="1"/>
    <col min="13820" max="13820" width="14.5703125" style="1" customWidth="1"/>
    <col min="13821" max="13821" width="57.140625" style="1" customWidth="1"/>
    <col min="13822" max="13829" width="8.7109375" style="1" customWidth="1"/>
    <col min="13830" max="13832" width="9.42578125" style="1" customWidth="1"/>
    <col min="13833" max="14074" width="9.140625" style="1"/>
    <col min="14075" max="14075" width="1.85546875" style="1" customWidth="1"/>
    <col min="14076" max="14076" width="14.5703125" style="1" customWidth="1"/>
    <col min="14077" max="14077" width="57.140625" style="1" customWidth="1"/>
    <col min="14078" max="14085" width="8.7109375" style="1" customWidth="1"/>
    <col min="14086" max="14088" width="9.42578125" style="1" customWidth="1"/>
    <col min="14089" max="14330" width="9.140625" style="1"/>
    <col min="14331" max="14331" width="1.85546875" style="1" customWidth="1"/>
    <col min="14332" max="14332" width="14.5703125" style="1" customWidth="1"/>
    <col min="14333" max="14333" width="57.140625" style="1" customWidth="1"/>
    <col min="14334" max="14341" width="8.7109375" style="1" customWidth="1"/>
    <col min="14342" max="14344" width="9.42578125" style="1" customWidth="1"/>
    <col min="14345" max="14586" width="9.140625" style="1"/>
    <col min="14587" max="14587" width="1.85546875" style="1" customWidth="1"/>
    <col min="14588" max="14588" width="14.5703125" style="1" customWidth="1"/>
    <col min="14589" max="14589" width="57.140625" style="1" customWidth="1"/>
    <col min="14590" max="14597" width="8.7109375" style="1" customWidth="1"/>
    <col min="14598" max="14600" width="9.42578125" style="1" customWidth="1"/>
    <col min="14601" max="14842" width="9.140625" style="1"/>
    <col min="14843" max="14843" width="1.85546875" style="1" customWidth="1"/>
    <col min="14844" max="14844" width="14.5703125" style="1" customWidth="1"/>
    <col min="14845" max="14845" width="57.140625" style="1" customWidth="1"/>
    <col min="14846" max="14853" width="8.7109375" style="1" customWidth="1"/>
    <col min="14854" max="14856" width="9.42578125" style="1" customWidth="1"/>
    <col min="14857" max="15098" width="9.140625" style="1"/>
    <col min="15099" max="15099" width="1.85546875" style="1" customWidth="1"/>
    <col min="15100" max="15100" width="14.5703125" style="1" customWidth="1"/>
    <col min="15101" max="15101" width="57.140625" style="1" customWidth="1"/>
    <col min="15102" max="15109" width="8.7109375" style="1" customWidth="1"/>
    <col min="15110" max="15112" width="9.42578125" style="1" customWidth="1"/>
    <col min="15113" max="15354" width="9.140625" style="1"/>
    <col min="15355" max="15355" width="1.85546875" style="1" customWidth="1"/>
    <col min="15356" max="15356" width="14.5703125" style="1" customWidth="1"/>
    <col min="15357" max="15357" width="57.140625" style="1" customWidth="1"/>
    <col min="15358" max="15365" width="8.7109375" style="1" customWidth="1"/>
    <col min="15366" max="15368" width="9.42578125" style="1" customWidth="1"/>
    <col min="15369" max="15610" width="9.140625" style="1"/>
    <col min="15611" max="15611" width="1.85546875" style="1" customWidth="1"/>
    <col min="15612" max="15612" width="14.5703125" style="1" customWidth="1"/>
    <col min="15613" max="15613" width="57.140625" style="1" customWidth="1"/>
    <col min="15614" max="15621" width="8.7109375" style="1" customWidth="1"/>
    <col min="15622" max="15624" width="9.42578125" style="1" customWidth="1"/>
    <col min="15625" max="15866" width="9.140625" style="1"/>
    <col min="15867" max="15867" width="1.85546875" style="1" customWidth="1"/>
    <col min="15868" max="15868" width="14.5703125" style="1" customWidth="1"/>
    <col min="15869" max="15869" width="57.140625" style="1" customWidth="1"/>
    <col min="15870" max="15877" width="8.7109375" style="1" customWidth="1"/>
    <col min="15878" max="15880" width="9.42578125" style="1" customWidth="1"/>
    <col min="15881" max="16122" width="9.140625" style="1"/>
    <col min="16123" max="16123" width="1.85546875" style="1" customWidth="1"/>
    <col min="16124" max="16124" width="14.5703125" style="1" customWidth="1"/>
    <col min="16125" max="16125" width="57.140625" style="1" customWidth="1"/>
    <col min="16126" max="16133" width="8.7109375" style="1" customWidth="1"/>
    <col min="16134" max="16136" width="9.42578125" style="1" customWidth="1"/>
    <col min="16137" max="16384" width="9.140625" style="1"/>
  </cols>
  <sheetData>
    <row r="1" spans="1:14" ht="27" customHeight="1" x14ac:dyDescent="0.2">
      <c r="B1" s="45" t="s">
        <v>66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38"/>
      <c r="M5" s="38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52</v>
      </c>
      <c r="E8" s="34">
        <v>12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64</v>
      </c>
      <c r="M8" s="34">
        <v>2</v>
      </c>
      <c r="N8" s="18">
        <v>0</v>
      </c>
    </row>
    <row r="9" spans="1:14" x14ac:dyDescent="0.2">
      <c r="B9" s="41"/>
      <c r="C9" s="17" t="s">
        <v>15</v>
      </c>
      <c r="D9" s="33">
        <v>25</v>
      </c>
      <c r="E9" s="34">
        <v>6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31</v>
      </c>
      <c r="M9" s="34">
        <v>2.1</v>
      </c>
      <c r="N9" s="18">
        <v>0.1</v>
      </c>
    </row>
    <row r="10" spans="1:14" x14ac:dyDescent="0.2">
      <c r="B10" s="41"/>
      <c r="C10" s="17" t="s">
        <v>16</v>
      </c>
      <c r="D10" s="33">
        <v>56</v>
      </c>
      <c r="E10" s="34">
        <v>1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57</v>
      </c>
      <c r="M10" s="34">
        <v>0.3</v>
      </c>
      <c r="N10" s="18">
        <v>0</v>
      </c>
    </row>
    <row r="11" spans="1:14" x14ac:dyDescent="0.2">
      <c r="B11" s="41"/>
      <c r="C11" s="17" t="s">
        <v>17</v>
      </c>
      <c r="D11" s="33">
        <v>380</v>
      </c>
      <c r="E11" s="34">
        <v>15</v>
      </c>
      <c r="F11" s="34">
        <v>1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396</v>
      </c>
      <c r="M11" s="34">
        <v>7.5</v>
      </c>
      <c r="N11" s="18">
        <v>0</v>
      </c>
    </row>
    <row r="12" spans="1:14" x14ac:dyDescent="0.2">
      <c r="B12" s="41"/>
      <c r="C12" s="17" t="s">
        <v>18</v>
      </c>
      <c r="D12" s="33">
        <v>460</v>
      </c>
      <c r="E12" s="34">
        <v>14</v>
      </c>
      <c r="F12" s="34">
        <v>1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475</v>
      </c>
      <c r="M12" s="34">
        <v>5.2</v>
      </c>
      <c r="N12" s="18">
        <v>0</v>
      </c>
    </row>
    <row r="13" spans="1:14" ht="13.5" thickBot="1" x14ac:dyDescent="0.25">
      <c r="B13" s="42"/>
      <c r="C13" s="19" t="s">
        <v>19</v>
      </c>
      <c r="D13" s="35">
        <v>91</v>
      </c>
      <c r="E13" s="36">
        <v>17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109</v>
      </c>
      <c r="M13" s="36">
        <v>8.4</v>
      </c>
      <c r="N13" s="20">
        <v>0.1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68</v>
      </c>
      <c r="E18" s="34">
        <v>2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70</v>
      </c>
      <c r="M18" s="34">
        <v>1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266</v>
      </c>
      <c r="E21" s="32">
        <v>2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268</v>
      </c>
      <c r="M21" s="32">
        <v>0.8</v>
      </c>
      <c r="N21" s="16">
        <v>0</v>
      </c>
    </row>
    <row r="22" spans="2:14" ht="13.5" thickBot="1" x14ac:dyDescent="0.25">
      <c r="B22" s="42"/>
      <c r="C22" s="19" t="s">
        <v>30</v>
      </c>
      <c r="D22" s="35">
        <v>52</v>
      </c>
      <c r="E22" s="36">
        <v>2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54</v>
      </c>
      <c r="M22" s="36">
        <v>1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1</v>
      </c>
      <c r="E23" s="32">
        <v>0</v>
      </c>
      <c r="F23" s="32">
        <v>3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4</v>
      </c>
      <c r="M23" s="32">
        <v>9.9</v>
      </c>
      <c r="N23" s="16">
        <v>2.5</v>
      </c>
    </row>
    <row r="24" spans="2:14" x14ac:dyDescent="0.2">
      <c r="B24" s="41"/>
      <c r="C24" s="17" t="s">
        <v>33</v>
      </c>
      <c r="D24" s="33">
        <v>251</v>
      </c>
      <c r="E24" s="34">
        <v>3</v>
      </c>
      <c r="F24" s="34">
        <v>0</v>
      </c>
      <c r="G24" s="34">
        <v>2</v>
      </c>
      <c r="H24" s="34">
        <v>0</v>
      </c>
      <c r="I24" s="34">
        <v>0</v>
      </c>
      <c r="J24" s="34">
        <v>0</v>
      </c>
      <c r="K24" s="34">
        <v>0</v>
      </c>
      <c r="L24" s="34">
        <v>256</v>
      </c>
      <c r="M24" s="34">
        <v>21.4</v>
      </c>
      <c r="N24" s="18">
        <v>0.1</v>
      </c>
    </row>
    <row r="25" spans="2:14" x14ac:dyDescent="0.2">
      <c r="B25" s="41"/>
      <c r="C25" s="17" t="s">
        <v>34</v>
      </c>
      <c r="D25" s="33">
        <v>23</v>
      </c>
      <c r="E25" s="34">
        <v>2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25</v>
      </c>
      <c r="M25" s="34">
        <v>1.1000000000000001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26</v>
      </c>
      <c r="E31" s="32">
        <v>1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27</v>
      </c>
      <c r="M31" s="32">
        <v>0.6</v>
      </c>
      <c r="N31" s="16">
        <v>0</v>
      </c>
    </row>
    <row r="32" spans="2:14" ht="27" customHeight="1" x14ac:dyDescent="0.2">
      <c r="B32" s="41"/>
      <c r="C32" s="17" t="s">
        <v>42</v>
      </c>
      <c r="D32" s="33">
        <v>35</v>
      </c>
      <c r="E32" s="34">
        <v>1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37</v>
      </c>
      <c r="M32" s="34">
        <v>1.8</v>
      </c>
      <c r="N32" s="18">
        <v>0</v>
      </c>
    </row>
    <row r="33" spans="2:14" ht="13.5" thickBot="1" x14ac:dyDescent="0.25">
      <c r="B33" s="42"/>
      <c r="C33" s="19" t="s">
        <v>43</v>
      </c>
      <c r="D33" s="35">
        <v>132</v>
      </c>
      <c r="E33" s="36">
        <v>19</v>
      </c>
      <c r="F33" s="36">
        <v>4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155</v>
      </c>
      <c r="M33" s="36">
        <v>13.6</v>
      </c>
      <c r="N33" s="20">
        <v>0.1</v>
      </c>
    </row>
    <row r="34" spans="2:14" ht="25.5" x14ac:dyDescent="0.2">
      <c r="B34" s="40" t="s">
        <v>44</v>
      </c>
      <c r="C34" s="15" t="s">
        <v>45</v>
      </c>
      <c r="D34" s="31">
        <v>3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3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6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6</v>
      </c>
      <c r="M35" s="36">
        <v>0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5</v>
      </c>
      <c r="E36" s="32">
        <v>1</v>
      </c>
      <c r="F36" s="32">
        <v>1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7</v>
      </c>
      <c r="M36" s="32">
        <v>1.4</v>
      </c>
      <c r="N36" s="16">
        <v>0.2</v>
      </c>
    </row>
    <row r="37" spans="2:14" x14ac:dyDescent="0.2">
      <c r="B37" s="41"/>
      <c r="C37" s="17" t="s">
        <v>49</v>
      </c>
      <c r="D37" s="33">
        <v>50</v>
      </c>
      <c r="E37" s="34">
        <v>5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55</v>
      </c>
      <c r="M37" s="34">
        <v>1.3</v>
      </c>
      <c r="N37" s="18">
        <v>0</v>
      </c>
    </row>
    <row r="38" spans="2:14" x14ac:dyDescent="0.2">
      <c r="B38" s="41"/>
      <c r="C38" s="17" t="s">
        <v>50</v>
      </c>
      <c r="D38" s="33">
        <v>6</v>
      </c>
      <c r="E38" s="34">
        <v>1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7</v>
      </c>
      <c r="M38" s="34">
        <v>0.2</v>
      </c>
      <c r="N38" s="18">
        <v>0</v>
      </c>
    </row>
    <row r="39" spans="2:14" x14ac:dyDescent="0.2">
      <c r="B39" s="41"/>
      <c r="C39" s="17" t="s">
        <v>51</v>
      </c>
      <c r="D39" s="33">
        <v>39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39</v>
      </c>
      <c r="M39" s="34">
        <v>0</v>
      </c>
      <c r="N39" s="18">
        <v>0</v>
      </c>
    </row>
    <row r="40" spans="2:14" ht="13.5" thickBot="1" x14ac:dyDescent="0.25">
      <c r="B40" s="42"/>
      <c r="C40" s="19" t="s">
        <v>52</v>
      </c>
      <c r="D40" s="35">
        <v>156</v>
      </c>
      <c r="E40" s="36">
        <v>7</v>
      </c>
      <c r="F40" s="36">
        <v>1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164</v>
      </c>
      <c r="M40" s="36">
        <v>6.3</v>
      </c>
      <c r="N40" s="20">
        <v>0</v>
      </c>
    </row>
    <row r="41" spans="2:14" x14ac:dyDescent="0.2">
      <c r="B41" s="43"/>
      <c r="C41" s="21" t="s">
        <v>53</v>
      </c>
      <c r="D41" s="37">
        <f>SUM(D7:D40)</f>
        <v>2185</v>
      </c>
      <c r="E41" s="37">
        <f>SUM(E7:E40)</f>
        <v>111</v>
      </c>
      <c r="F41" s="37">
        <f t="shared" ref="F41:M41" si="0">SUM(F7:F40)</f>
        <v>13</v>
      </c>
      <c r="G41" s="37">
        <f t="shared" si="0"/>
        <v>2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2311</v>
      </c>
      <c r="M41" s="37">
        <f t="shared" si="0"/>
        <v>85.9</v>
      </c>
      <c r="N41" s="22">
        <f>IF(L41=0,0,M41/L41)</f>
        <v>3.7170056252704461E-2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94.547814798788394</v>
      </c>
      <c r="E42" s="24">
        <f t="shared" si="1"/>
        <v>4.8031155344006926</v>
      </c>
      <c r="F42" s="24">
        <f t="shared" si="1"/>
        <v>0.56252704456945046</v>
      </c>
      <c r="G42" s="24">
        <f t="shared" si="1"/>
        <v>8.6542622241453912E-2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67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39"/>
      <c r="M5" s="39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41</v>
      </c>
      <c r="E8" s="34">
        <v>22</v>
      </c>
      <c r="F8" s="34">
        <v>1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64</v>
      </c>
      <c r="M8" s="34">
        <v>4.7</v>
      </c>
      <c r="N8" s="18">
        <v>0.1</v>
      </c>
    </row>
    <row r="9" spans="1:14" x14ac:dyDescent="0.2">
      <c r="B9" s="41"/>
      <c r="C9" s="17" t="s">
        <v>15</v>
      </c>
      <c r="D9" s="33">
        <v>33</v>
      </c>
      <c r="E9" s="34">
        <v>0</v>
      </c>
      <c r="F9" s="34">
        <v>1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34</v>
      </c>
      <c r="M9" s="34">
        <v>1.4</v>
      </c>
      <c r="N9" s="18">
        <v>0</v>
      </c>
    </row>
    <row r="10" spans="1:14" x14ac:dyDescent="0.2">
      <c r="B10" s="41"/>
      <c r="C10" s="17" t="s">
        <v>16</v>
      </c>
      <c r="D10" s="33">
        <v>29</v>
      </c>
      <c r="E10" s="34">
        <v>7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36</v>
      </c>
      <c r="M10" s="34">
        <v>1.9</v>
      </c>
      <c r="N10" s="18">
        <v>0.1</v>
      </c>
    </row>
    <row r="11" spans="1:14" x14ac:dyDescent="0.2">
      <c r="B11" s="41"/>
      <c r="C11" s="17" t="s">
        <v>17</v>
      </c>
      <c r="D11" s="33">
        <v>250</v>
      </c>
      <c r="E11" s="34">
        <v>53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303</v>
      </c>
      <c r="M11" s="34">
        <v>16.8</v>
      </c>
      <c r="N11" s="18">
        <v>0.1</v>
      </c>
    </row>
    <row r="12" spans="1:14" x14ac:dyDescent="0.2">
      <c r="B12" s="41"/>
      <c r="C12" s="17" t="s">
        <v>18</v>
      </c>
      <c r="D12" s="33">
        <v>232</v>
      </c>
      <c r="E12" s="34">
        <v>18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250</v>
      </c>
      <c r="M12" s="34">
        <v>5.9</v>
      </c>
      <c r="N12" s="18">
        <v>0</v>
      </c>
    </row>
    <row r="13" spans="1:14" ht="13.5" thickBot="1" x14ac:dyDescent="0.25">
      <c r="B13" s="42"/>
      <c r="C13" s="19" t="s">
        <v>19</v>
      </c>
      <c r="D13" s="35">
        <v>68</v>
      </c>
      <c r="E13" s="36">
        <v>16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84</v>
      </c>
      <c r="M13" s="36">
        <v>6.3</v>
      </c>
      <c r="N13" s="20">
        <v>0.1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3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3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51</v>
      </c>
      <c r="E18" s="34">
        <v>4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55</v>
      </c>
      <c r="M18" s="34">
        <v>2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257</v>
      </c>
      <c r="E21" s="32">
        <v>0</v>
      </c>
      <c r="F21" s="32">
        <v>1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258</v>
      </c>
      <c r="M21" s="32">
        <v>3.3</v>
      </c>
      <c r="N21" s="16">
        <v>0</v>
      </c>
    </row>
    <row r="22" spans="2:14" ht="13.5" thickBot="1" x14ac:dyDescent="0.25">
      <c r="B22" s="42"/>
      <c r="C22" s="19" t="s">
        <v>30</v>
      </c>
      <c r="D22" s="35">
        <v>46</v>
      </c>
      <c r="E22" s="36">
        <v>3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50</v>
      </c>
      <c r="M22" s="36">
        <v>2.2000000000000002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186</v>
      </c>
      <c r="E24" s="34">
        <v>5</v>
      </c>
      <c r="F24" s="34">
        <v>0</v>
      </c>
      <c r="G24" s="34">
        <v>1</v>
      </c>
      <c r="H24" s="34">
        <v>0</v>
      </c>
      <c r="I24" s="34">
        <v>0</v>
      </c>
      <c r="J24" s="34">
        <v>0</v>
      </c>
      <c r="K24" s="34">
        <v>0</v>
      </c>
      <c r="L24" s="34">
        <v>192</v>
      </c>
      <c r="M24" s="34">
        <v>11.5</v>
      </c>
      <c r="N24" s="18">
        <v>0.1</v>
      </c>
    </row>
    <row r="25" spans="2:14" x14ac:dyDescent="0.2">
      <c r="B25" s="41"/>
      <c r="C25" s="17" t="s">
        <v>34</v>
      </c>
      <c r="D25" s="33">
        <v>21</v>
      </c>
      <c r="E25" s="34">
        <v>1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22</v>
      </c>
      <c r="M25" s="34">
        <v>0.2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28</v>
      </c>
      <c r="E31" s="32">
        <v>1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29</v>
      </c>
      <c r="M31" s="32">
        <v>0.2</v>
      </c>
      <c r="N31" s="16">
        <v>0</v>
      </c>
    </row>
    <row r="32" spans="2:14" ht="27" customHeight="1" x14ac:dyDescent="0.2">
      <c r="B32" s="41"/>
      <c r="C32" s="17" t="s">
        <v>42</v>
      </c>
      <c r="D32" s="33">
        <v>30</v>
      </c>
      <c r="E32" s="34">
        <v>2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33</v>
      </c>
      <c r="M32" s="34">
        <v>1.6</v>
      </c>
      <c r="N32" s="18">
        <v>0</v>
      </c>
    </row>
    <row r="33" spans="2:14" ht="13.5" thickBot="1" x14ac:dyDescent="0.25">
      <c r="B33" s="42"/>
      <c r="C33" s="19" t="s">
        <v>43</v>
      </c>
      <c r="D33" s="35">
        <v>115</v>
      </c>
      <c r="E33" s="36">
        <v>14</v>
      </c>
      <c r="F33" s="36">
        <v>2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131</v>
      </c>
      <c r="M33" s="36">
        <v>10.199999999999999</v>
      </c>
      <c r="N33" s="20">
        <v>0.1</v>
      </c>
    </row>
    <row r="34" spans="2:14" ht="25.5" x14ac:dyDescent="0.2">
      <c r="B34" s="40" t="s">
        <v>44</v>
      </c>
      <c r="C34" s="15" t="s">
        <v>45</v>
      </c>
      <c r="D34" s="31">
        <v>3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3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7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7</v>
      </c>
      <c r="M35" s="36">
        <v>0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4</v>
      </c>
      <c r="E36" s="32">
        <v>3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7</v>
      </c>
      <c r="M36" s="32">
        <v>0.7</v>
      </c>
      <c r="N36" s="16">
        <v>0.1</v>
      </c>
    </row>
    <row r="37" spans="2:14" x14ac:dyDescent="0.2">
      <c r="B37" s="41"/>
      <c r="C37" s="17" t="s">
        <v>49</v>
      </c>
      <c r="D37" s="33">
        <v>64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64</v>
      </c>
      <c r="M37" s="34">
        <v>0</v>
      </c>
      <c r="N37" s="18">
        <v>0</v>
      </c>
    </row>
    <row r="38" spans="2:14" x14ac:dyDescent="0.2">
      <c r="B38" s="41"/>
      <c r="C38" s="17" t="s">
        <v>50</v>
      </c>
      <c r="D38" s="33">
        <v>6</v>
      </c>
      <c r="E38" s="34">
        <v>1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7</v>
      </c>
      <c r="M38" s="34">
        <v>0.3</v>
      </c>
      <c r="N38" s="18">
        <v>0</v>
      </c>
    </row>
    <row r="39" spans="2:14" x14ac:dyDescent="0.2">
      <c r="B39" s="41"/>
      <c r="C39" s="17" t="s">
        <v>51</v>
      </c>
      <c r="D39" s="33">
        <v>55</v>
      </c>
      <c r="E39" s="34">
        <v>5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60</v>
      </c>
      <c r="M39" s="34">
        <v>1.6</v>
      </c>
      <c r="N39" s="18">
        <v>0</v>
      </c>
    </row>
    <row r="40" spans="2:14" ht="13.5" thickBot="1" x14ac:dyDescent="0.25">
      <c r="B40" s="42"/>
      <c r="C40" s="19" t="s">
        <v>52</v>
      </c>
      <c r="D40" s="35">
        <v>173</v>
      </c>
      <c r="E40" s="36">
        <v>9</v>
      </c>
      <c r="F40" s="36">
        <v>0</v>
      </c>
      <c r="G40" s="36">
        <v>1</v>
      </c>
      <c r="H40" s="36">
        <v>0</v>
      </c>
      <c r="I40" s="36">
        <v>0</v>
      </c>
      <c r="J40" s="36">
        <v>0</v>
      </c>
      <c r="K40" s="36">
        <v>0</v>
      </c>
      <c r="L40" s="36">
        <v>183</v>
      </c>
      <c r="M40" s="36">
        <v>12.3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1704</v>
      </c>
      <c r="E41" s="37">
        <f>SUM(E7:E40)</f>
        <v>164</v>
      </c>
      <c r="F41" s="37">
        <f t="shared" ref="F41:M41" si="0">SUM(F7:F40)</f>
        <v>7</v>
      </c>
      <c r="G41" s="37">
        <f t="shared" si="0"/>
        <v>2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1877</v>
      </c>
      <c r="M41" s="37">
        <f t="shared" si="0"/>
        <v>83.1</v>
      </c>
      <c r="N41" s="22">
        <f>IF(L41=0,0,M41/L41)</f>
        <v>4.4272775705913689E-2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90.783164624400641</v>
      </c>
      <c r="E42" s="24">
        <f t="shared" si="1"/>
        <v>8.7373468300479491</v>
      </c>
      <c r="F42" s="24">
        <f t="shared" si="1"/>
        <v>0.37293553542887586</v>
      </c>
      <c r="G42" s="24">
        <f t="shared" si="1"/>
        <v>0.10655301012253596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3:G3"/>
    <mergeCell ref="B1:C1"/>
    <mergeCell ref="D5:K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58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3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3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433</v>
      </c>
      <c r="E8" s="34">
        <v>30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463</v>
      </c>
      <c r="M8" s="34">
        <v>4</v>
      </c>
      <c r="N8" s="18">
        <v>0</v>
      </c>
    </row>
    <row r="9" spans="1:14" x14ac:dyDescent="0.2">
      <c r="B9" s="41"/>
      <c r="C9" s="17" t="s">
        <v>15</v>
      </c>
      <c r="D9" s="33">
        <v>263</v>
      </c>
      <c r="E9" s="34">
        <v>17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280</v>
      </c>
      <c r="M9" s="34">
        <v>5</v>
      </c>
      <c r="N9" s="18">
        <v>0</v>
      </c>
    </row>
    <row r="10" spans="1:14" x14ac:dyDescent="0.2">
      <c r="B10" s="41"/>
      <c r="C10" s="17" t="s">
        <v>16</v>
      </c>
      <c r="D10" s="33">
        <v>2335</v>
      </c>
      <c r="E10" s="34">
        <v>120</v>
      </c>
      <c r="F10" s="34">
        <v>3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2458</v>
      </c>
      <c r="M10" s="34">
        <v>51</v>
      </c>
      <c r="N10" s="18">
        <v>0</v>
      </c>
    </row>
    <row r="11" spans="1:14" x14ac:dyDescent="0.2">
      <c r="B11" s="41"/>
      <c r="C11" s="17" t="s">
        <v>17</v>
      </c>
      <c r="D11" s="33">
        <v>3155</v>
      </c>
      <c r="E11" s="34">
        <v>64</v>
      </c>
      <c r="F11" s="34">
        <v>51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3270</v>
      </c>
      <c r="M11" s="34">
        <v>101</v>
      </c>
      <c r="N11" s="18">
        <v>0</v>
      </c>
    </row>
    <row r="12" spans="1:14" x14ac:dyDescent="0.2">
      <c r="B12" s="41"/>
      <c r="C12" s="17" t="s">
        <v>18</v>
      </c>
      <c r="D12" s="33">
        <v>6516</v>
      </c>
      <c r="E12" s="34">
        <v>65</v>
      </c>
      <c r="F12" s="34">
        <v>10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6591</v>
      </c>
      <c r="M12" s="34">
        <v>38</v>
      </c>
      <c r="N12" s="18">
        <v>0</v>
      </c>
    </row>
    <row r="13" spans="1:14" ht="13.5" thickBot="1" x14ac:dyDescent="0.25">
      <c r="B13" s="42"/>
      <c r="C13" s="19" t="s">
        <v>19</v>
      </c>
      <c r="D13" s="35">
        <v>1457</v>
      </c>
      <c r="E13" s="36">
        <v>34</v>
      </c>
      <c r="F13" s="36">
        <v>11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1502</v>
      </c>
      <c r="M13" s="36">
        <v>35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5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5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6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6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2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2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2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2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279</v>
      </c>
      <c r="E21" s="32">
        <v>3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282</v>
      </c>
      <c r="M21" s="32">
        <v>1</v>
      </c>
      <c r="N21" s="16">
        <v>0</v>
      </c>
    </row>
    <row r="22" spans="2:14" ht="13.5" thickBot="1" x14ac:dyDescent="0.25">
      <c r="B22" s="42"/>
      <c r="C22" s="19" t="s">
        <v>30</v>
      </c>
      <c r="D22" s="35">
        <v>139</v>
      </c>
      <c r="E22" s="36">
        <v>7</v>
      </c>
      <c r="F22" s="36">
        <v>3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149</v>
      </c>
      <c r="M22" s="36">
        <v>7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295</v>
      </c>
      <c r="E24" s="34">
        <v>1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296</v>
      </c>
      <c r="M24" s="34">
        <v>1</v>
      </c>
      <c r="N24" s="18">
        <v>0</v>
      </c>
    </row>
    <row r="25" spans="2:14" x14ac:dyDescent="0.2">
      <c r="B25" s="41"/>
      <c r="C25" s="17" t="s">
        <v>34</v>
      </c>
      <c r="D25" s="33">
        <v>21</v>
      </c>
      <c r="E25" s="34">
        <v>5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26</v>
      </c>
      <c r="M25" s="34">
        <v>1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2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2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5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5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62</v>
      </c>
      <c r="E31" s="32">
        <v>9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71</v>
      </c>
      <c r="M31" s="32">
        <v>2</v>
      </c>
      <c r="N31" s="16">
        <v>0</v>
      </c>
    </row>
    <row r="32" spans="2:14" ht="27" customHeight="1" x14ac:dyDescent="0.2">
      <c r="B32" s="41"/>
      <c r="C32" s="17" t="s">
        <v>42</v>
      </c>
      <c r="D32" s="33">
        <v>62</v>
      </c>
      <c r="E32" s="34">
        <v>5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68</v>
      </c>
      <c r="M32" s="34">
        <v>3</v>
      </c>
      <c r="N32" s="18">
        <v>0</v>
      </c>
    </row>
    <row r="33" spans="2:14" ht="13.5" thickBot="1" x14ac:dyDescent="0.25">
      <c r="B33" s="42"/>
      <c r="C33" s="19" t="s">
        <v>43</v>
      </c>
      <c r="D33" s="35">
        <v>61</v>
      </c>
      <c r="E33" s="36">
        <v>20</v>
      </c>
      <c r="F33" s="36">
        <v>9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90</v>
      </c>
      <c r="M33" s="36">
        <v>23</v>
      </c>
      <c r="N33" s="20">
        <v>0.3</v>
      </c>
    </row>
    <row r="34" spans="2:14" ht="25.5" x14ac:dyDescent="0.2">
      <c r="B34" s="40" t="s">
        <v>44</v>
      </c>
      <c r="C34" s="15" t="s">
        <v>45</v>
      </c>
      <c r="D34" s="31">
        <v>18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18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82</v>
      </c>
      <c r="E35" s="36">
        <v>5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87</v>
      </c>
      <c r="M35" s="36">
        <v>2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18</v>
      </c>
      <c r="E36" s="32">
        <v>1</v>
      </c>
      <c r="F36" s="32">
        <v>2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21</v>
      </c>
      <c r="M36" s="32">
        <v>4</v>
      </c>
      <c r="N36" s="16">
        <v>0.2</v>
      </c>
    </row>
    <row r="37" spans="2:14" x14ac:dyDescent="0.2">
      <c r="B37" s="41"/>
      <c r="C37" s="17" t="s">
        <v>49</v>
      </c>
      <c r="D37" s="33">
        <v>107</v>
      </c>
      <c r="E37" s="34">
        <v>5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112</v>
      </c>
      <c r="M37" s="34">
        <v>2</v>
      </c>
      <c r="N37" s="18">
        <v>0</v>
      </c>
    </row>
    <row r="38" spans="2:14" x14ac:dyDescent="0.2">
      <c r="B38" s="41"/>
      <c r="C38" s="17" t="s">
        <v>50</v>
      </c>
      <c r="D38" s="33">
        <v>8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8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5</v>
      </c>
      <c r="E39" s="34">
        <v>1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6</v>
      </c>
      <c r="M39" s="34">
        <v>0</v>
      </c>
      <c r="N39" s="18">
        <v>0.1</v>
      </c>
    </row>
    <row r="40" spans="2:14" ht="13.5" thickBot="1" x14ac:dyDescent="0.25">
      <c r="B40" s="42"/>
      <c r="C40" s="19" t="s">
        <v>52</v>
      </c>
      <c r="D40" s="35">
        <v>205</v>
      </c>
      <c r="E40" s="36">
        <v>25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230</v>
      </c>
      <c r="M40" s="36">
        <v>8</v>
      </c>
      <c r="N40" s="20">
        <v>0</v>
      </c>
    </row>
    <row r="41" spans="2:14" x14ac:dyDescent="0.2">
      <c r="B41" s="43"/>
      <c r="C41" s="21" t="s">
        <v>53</v>
      </c>
      <c r="D41" s="37">
        <f>SUM(D7:D40)</f>
        <v>15546</v>
      </c>
      <c r="E41" s="37">
        <f>SUM(E7:E40)</f>
        <v>417</v>
      </c>
      <c r="F41" s="37">
        <f t="shared" ref="F41:L41" si="0">SUM(F7:F40)</f>
        <v>90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16053</v>
      </c>
      <c r="M41" s="37">
        <v>285</v>
      </c>
      <c r="N41" s="22">
        <f>IF(L41=0,0,M41/L41)</f>
        <v>1.7753690898897403E-2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96.841711829564574</v>
      </c>
      <c r="E42" s="24">
        <f t="shared" si="1"/>
        <v>2.5976452999439359</v>
      </c>
      <c r="F42" s="24">
        <f t="shared" si="1"/>
        <v>0.56064287049149697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59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2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2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306</v>
      </c>
      <c r="E8" s="34">
        <v>23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329</v>
      </c>
      <c r="M8" s="34">
        <v>3</v>
      </c>
      <c r="N8" s="18">
        <v>0</v>
      </c>
    </row>
    <row r="9" spans="1:14" x14ac:dyDescent="0.2">
      <c r="B9" s="41"/>
      <c r="C9" s="17" t="s">
        <v>15</v>
      </c>
      <c r="D9" s="33">
        <v>220</v>
      </c>
      <c r="E9" s="34">
        <v>3</v>
      </c>
      <c r="F9" s="34">
        <v>1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224</v>
      </c>
      <c r="M9" s="34">
        <v>1.9</v>
      </c>
      <c r="N9" s="18">
        <v>0</v>
      </c>
    </row>
    <row r="10" spans="1:14" x14ac:dyDescent="0.2">
      <c r="B10" s="41"/>
      <c r="C10" s="17" t="s">
        <v>16</v>
      </c>
      <c r="D10" s="33">
        <v>2026</v>
      </c>
      <c r="E10" s="34">
        <v>82</v>
      </c>
      <c r="F10" s="34">
        <v>6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2114</v>
      </c>
      <c r="M10" s="34">
        <v>40</v>
      </c>
      <c r="N10" s="18">
        <v>0</v>
      </c>
    </row>
    <row r="11" spans="1:14" x14ac:dyDescent="0.2">
      <c r="B11" s="41"/>
      <c r="C11" s="17" t="s">
        <v>17</v>
      </c>
      <c r="D11" s="33">
        <v>2468</v>
      </c>
      <c r="E11" s="34">
        <v>89</v>
      </c>
      <c r="F11" s="34">
        <v>39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2596</v>
      </c>
      <c r="M11" s="34">
        <v>109</v>
      </c>
      <c r="N11" s="18">
        <v>0</v>
      </c>
    </row>
    <row r="12" spans="1:14" x14ac:dyDescent="0.2">
      <c r="B12" s="41"/>
      <c r="C12" s="17" t="s">
        <v>18</v>
      </c>
      <c r="D12" s="33">
        <v>3887</v>
      </c>
      <c r="E12" s="34">
        <v>51</v>
      </c>
      <c r="F12" s="34">
        <v>12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3950</v>
      </c>
      <c r="M12" s="34">
        <v>35</v>
      </c>
      <c r="N12" s="18">
        <v>0</v>
      </c>
    </row>
    <row r="13" spans="1:14" ht="13.5" thickBot="1" x14ac:dyDescent="0.25">
      <c r="B13" s="42"/>
      <c r="C13" s="19" t="s">
        <v>19</v>
      </c>
      <c r="D13" s="35">
        <v>1187</v>
      </c>
      <c r="E13" s="36">
        <v>36</v>
      </c>
      <c r="F13" s="36">
        <v>11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1234</v>
      </c>
      <c r="M13" s="36">
        <v>30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9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9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2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2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2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287</v>
      </c>
      <c r="E21" s="32">
        <v>3</v>
      </c>
      <c r="F21" s="32">
        <v>1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291</v>
      </c>
      <c r="M21" s="32">
        <v>3.7</v>
      </c>
      <c r="N21" s="16">
        <v>0</v>
      </c>
    </row>
    <row r="22" spans="2:14" ht="13.5" thickBot="1" x14ac:dyDescent="0.25">
      <c r="B22" s="42"/>
      <c r="C22" s="19" t="s">
        <v>30</v>
      </c>
      <c r="D22" s="35">
        <v>121</v>
      </c>
      <c r="E22" s="36">
        <v>8</v>
      </c>
      <c r="F22" s="36">
        <v>3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132</v>
      </c>
      <c r="M22" s="36">
        <v>9</v>
      </c>
      <c r="N22" s="20">
        <v>0.1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279</v>
      </c>
      <c r="E24" s="34">
        <v>4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283</v>
      </c>
      <c r="M24" s="34">
        <v>1.1000000000000001</v>
      </c>
      <c r="N24" s="18">
        <v>0</v>
      </c>
    </row>
    <row r="25" spans="2:14" x14ac:dyDescent="0.2">
      <c r="B25" s="41"/>
      <c r="C25" s="17" t="s">
        <v>34</v>
      </c>
      <c r="D25" s="33">
        <v>30</v>
      </c>
      <c r="E25" s="34">
        <v>5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35</v>
      </c>
      <c r="M25" s="34">
        <v>3.1</v>
      </c>
      <c r="N25" s="18">
        <v>0.1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2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2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4</v>
      </c>
      <c r="E30" s="36">
        <v>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5</v>
      </c>
      <c r="M30" s="36">
        <v>0.2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62</v>
      </c>
      <c r="E31" s="32">
        <v>7</v>
      </c>
      <c r="F31" s="32">
        <v>0</v>
      </c>
      <c r="G31" s="32">
        <v>1</v>
      </c>
      <c r="H31" s="32">
        <v>0</v>
      </c>
      <c r="I31" s="32">
        <v>0</v>
      </c>
      <c r="J31" s="32">
        <v>0</v>
      </c>
      <c r="K31" s="32">
        <v>0</v>
      </c>
      <c r="L31" s="32">
        <v>70</v>
      </c>
      <c r="M31" s="32">
        <v>9.1</v>
      </c>
      <c r="N31" s="16">
        <v>0.1</v>
      </c>
    </row>
    <row r="32" spans="2:14" ht="27" customHeight="1" x14ac:dyDescent="0.2">
      <c r="B32" s="41"/>
      <c r="C32" s="17" t="s">
        <v>42</v>
      </c>
      <c r="D32" s="33">
        <v>62</v>
      </c>
      <c r="E32" s="34">
        <v>9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72</v>
      </c>
      <c r="M32" s="34">
        <v>6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46</v>
      </c>
      <c r="E33" s="36">
        <v>32</v>
      </c>
      <c r="F33" s="36">
        <v>18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96</v>
      </c>
      <c r="M33" s="36">
        <v>47</v>
      </c>
      <c r="N33" s="20">
        <v>0.5</v>
      </c>
    </row>
    <row r="34" spans="2:14" ht="25.5" x14ac:dyDescent="0.2">
      <c r="B34" s="40" t="s">
        <v>44</v>
      </c>
      <c r="C34" s="15" t="s">
        <v>45</v>
      </c>
      <c r="D34" s="31">
        <v>18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19</v>
      </c>
      <c r="M34" s="32">
        <v>0.2</v>
      </c>
      <c r="N34" s="16">
        <v>0</v>
      </c>
    </row>
    <row r="35" spans="2:14" ht="26.25" thickBot="1" x14ac:dyDescent="0.25">
      <c r="B35" s="42"/>
      <c r="C35" s="19" t="s">
        <v>46</v>
      </c>
      <c r="D35" s="35">
        <v>74</v>
      </c>
      <c r="E35" s="36">
        <v>1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75</v>
      </c>
      <c r="M35" s="36">
        <v>0.7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19</v>
      </c>
      <c r="E36" s="32">
        <v>2</v>
      </c>
      <c r="F36" s="32">
        <v>3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24</v>
      </c>
      <c r="M36" s="32">
        <v>5.5</v>
      </c>
      <c r="N36" s="16">
        <v>0.2</v>
      </c>
    </row>
    <row r="37" spans="2:14" x14ac:dyDescent="0.2">
      <c r="B37" s="41"/>
      <c r="C37" s="17" t="s">
        <v>49</v>
      </c>
      <c r="D37" s="33">
        <v>107</v>
      </c>
      <c r="E37" s="34">
        <v>8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115</v>
      </c>
      <c r="M37" s="34">
        <v>2.2000000000000002</v>
      </c>
      <c r="N37" s="18">
        <v>0</v>
      </c>
    </row>
    <row r="38" spans="2:14" x14ac:dyDescent="0.2">
      <c r="B38" s="41"/>
      <c r="C38" s="17" t="s">
        <v>50</v>
      </c>
      <c r="D38" s="33">
        <v>9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9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6</v>
      </c>
      <c r="E39" s="34">
        <v>1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7</v>
      </c>
      <c r="M39" s="34">
        <v>0</v>
      </c>
      <c r="N39" s="18">
        <v>0</v>
      </c>
    </row>
    <row r="40" spans="2:14" ht="13.5" thickBot="1" x14ac:dyDescent="0.25">
      <c r="B40" s="42"/>
      <c r="C40" s="19" t="s">
        <v>52</v>
      </c>
      <c r="D40" s="35">
        <v>176</v>
      </c>
      <c r="E40" s="36">
        <v>31</v>
      </c>
      <c r="F40" s="36">
        <v>5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212</v>
      </c>
      <c r="M40" s="36">
        <v>19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11411</v>
      </c>
      <c r="E41" s="37">
        <f>SUM(E7:E40)</f>
        <v>397</v>
      </c>
      <c r="F41" s="37">
        <f t="shared" ref="F41:L41" si="0">SUM(F7:F40)</f>
        <v>100</v>
      </c>
      <c r="G41" s="37">
        <f t="shared" si="0"/>
        <v>1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11909</v>
      </c>
      <c r="M41" s="37">
        <v>326</v>
      </c>
      <c r="N41" s="22">
        <f>IF(L41=0,0,M41/L41)</f>
        <v>2.737425476530355E-2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95.818288689226634</v>
      </c>
      <c r="E42" s="24">
        <f t="shared" si="1"/>
        <v>3.3336132336888071</v>
      </c>
      <c r="F42" s="24">
        <f t="shared" si="1"/>
        <v>0.83970106642035425</v>
      </c>
      <c r="G42" s="24">
        <f t="shared" si="1"/>
        <v>8.3970106642035445E-3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60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2</v>
      </c>
      <c r="E7" s="32">
        <v>1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3</v>
      </c>
      <c r="M7" s="32">
        <v>0.1</v>
      </c>
      <c r="N7" s="16">
        <v>0</v>
      </c>
    </row>
    <row r="8" spans="1:14" x14ac:dyDescent="0.2">
      <c r="B8" s="41"/>
      <c r="C8" s="17" t="s">
        <v>14</v>
      </c>
      <c r="D8" s="33">
        <v>139</v>
      </c>
      <c r="E8" s="34">
        <v>27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166</v>
      </c>
      <c r="M8" s="34">
        <v>3.3</v>
      </c>
      <c r="N8" s="18">
        <v>0</v>
      </c>
    </row>
    <row r="9" spans="1:14" x14ac:dyDescent="0.2">
      <c r="B9" s="41"/>
      <c r="C9" s="17" t="s">
        <v>15</v>
      </c>
      <c r="D9" s="33">
        <v>99</v>
      </c>
      <c r="E9" s="34">
        <v>18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117</v>
      </c>
      <c r="M9" s="34">
        <v>4.5999999999999996</v>
      </c>
      <c r="N9" s="18">
        <v>0</v>
      </c>
    </row>
    <row r="10" spans="1:14" x14ac:dyDescent="0.2">
      <c r="B10" s="41"/>
      <c r="C10" s="17" t="s">
        <v>16</v>
      </c>
      <c r="D10" s="33">
        <v>2086</v>
      </c>
      <c r="E10" s="34">
        <v>48</v>
      </c>
      <c r="F10" s="34">
        <v>7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2141</v>
      </c>
      <c r="M10" s="34">
        <v>25</v>
      </c>
      <c r="N10" s="18">
        <v>0</v>
      </c>
    </row>
    <row r="11" spans="1:14" x14ac:dyDescent="0.2">
      <c r="B11" s="41"/>
      <c r="C11" s="17" t="s">
        <v>17</v>
      </c>
      <c r="D11" s="33">
        <v>2520</v>
      </c>
      <c r="E11" s="34">
        <v>68</v>
      </c>
      <c r="F11" s="34">
        <v>15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2603</v>
      </c>
      <c r="M11" s="34">
        <v>52</v>
      </c>
      <c r="N11" s="18">
        <v>0</v>
      </c>
    </row>
    <row r="12" spans="1:14" x14ac:dyDescent="0.2">
      <c r="B12" s="41"/>
      <c r="C12" s="17" t="s">
        <v>18</v>
      </c>
      <c r="D12" s="33">
        <v>3756</v>
      </c>
      <c r="E12" s="34">
        <v>42</v>
      </c>
      <c r="F12" s="34">
        <v>2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3800</v>
      </c>
      <c r="M12" s="34">
        <v>16</v>
      </c>
      <c r="N12" s="18">
        <v>0</v>
      </c>
    </row>
    <row r="13" spans="1:14" ht="13.5" thickBot="1" x14ac:dyDescent="0.25">
      <c r="B13" s="42"/>
      <c r="C13" s="19" t="s">
        <v>19</v>
      </c>
      <c r="D13" s="35">
        <v>1206</v>
      </c>
      <c r="E13" s="36">
        <v>26</v>
      </c>
      <c r="F13" s="36">
        <v>2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1234</v>
      </c>
      <c r="M13" s="36">
        <v>14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14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14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2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301</v>
      </c>
      <c r="E21" s="32">
        <v>1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302</v>
      </c>
      <c r="M21" s="32">
        <v>0.3</v>
      </c>
      <c r="N21" s="16">
        <v>0</v>
      </c>
    </row>
    <row r="22" spans="2:14" ht="13.5" thickBot="1" x14ac:dyDescent="0.25">
      <c r="B22" s="42"/>
      <c r="C22" s="19" t="s">
        <v>30</v>
      </c>
      <c r="D22" s="35">
        <v>100</v>
      </c>
      <c r="E22" s="36">
        <v>9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110</v>
      </c>
      <c r="M22" s="36">
        <v>5.5</v>
      </c>
      <c r="N22" s="20">
        <v>0.1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391</v>
      </c>
      <c r="E24" s="34">
        <v>1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392</v>
      </c>
      <c r="M24" s="34">
        <v>0.4</v>
      </c>
      <c r="N24" s="18">
        <v>0</v>
      </c>
    </row>
    <row r="25" spans="2:14" x14ac:dyDescent="0.2">
      <c r="B25" s="41"/>
      <c r="C25" s="17" t="s">
        <v>34</v>
      </c>
      <c r="D25" s="33">
        <v>31</v>
      </c>
      <c r="E25" s="34">
        <v>7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38</v>
      </c>
      <c r="M25" s="34">
        <v>3.7</v>
      </c>
      <c r="N25" s="18">
        <v>0.1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1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2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33</v>
      </c>
      <c r="E31" s="32">
        <v>8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41</v>
      </c>
      <c r="M31" s="32">
        <v>2.1</v>
      </c>
      <c r="N31" s="16">
        <v>0.1</v>
      </c>
    </row>
    <row r="32" spans="2:14" ht="27" customHeight="1" x14ac:dyDescent="0.2">
      <c r="B32" s="41"/>
      <c r="C32" s="17" t="s">
        <v>42</v>
      </c>
      <c r="D32" s="33">
        <v>47</v>
      </c>
      <c r="E32" s="34">
        <v>5</v>
      </c>
      <c r="F32" s="34">
        <v>2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54</v>
      </c>
      <c r="M32" s="34">
        <v>4.8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41</v>
      </c>
      <c r="E33" s="36">
        <v>19</v>
      </c>
      <c r="F33" s="36">
        <v>14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74</v>
      </c>
      <c r="M33" s="36">
        <v>38</v>
      </c>
      <c r="N33" s="20">
        <v>0.5</v>
      </c>
    </row>
    <row r="34" spans="2:14" ht="25.5" x14ac:dyDescent="0.2">
      <c r="B34" s="40" t="s">
        <v>44</v>
      </c>
      <c r="C34" s="15" t="s">
        <v>45</v>
      </c>
      <c r="D34" s="31">
        <v>9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9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39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39</v>
      </c>
      <c r="M35" s="36">
        <v>0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18</v>
      </c>
      <c r="E36" s="32">
        <v>0</v>
      </c>
      <c r="F36" s="32">
        <v>2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20</v>
      </c>
      <c r="M36" s="32">
        <v>3.6</v>
      </c>
      <c r="N36" s="16">
        <v>0.2</v>
      </c>
    </row>
    <row r="37" spans="2:14" x14ac:dyDescent="0.2">
      <c r="B37" s="41"/>
      <c r="C37" s="17" t="s">
        <v>49</v>
      </c>
      <c r="D37" s="33">
        <v>83</v>
      </c>
      <c r="E37" s="34">
        <v>3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86</v>
      </c>
      <c r="M37" s="34">
        <v>0.9</v>
      </c>
      <c r="N37" s="18">
        <v>0</v>
      </c>
    </row>
    <row r="38" spans="2:14" x14ac:dyDescent="0.2">
      <c r="B38" s="41"/>
      <c r="C38" s="17" t="s">
        <v>50</v>
      </c>
      <c r="D38" s="33">
        <v>8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8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7</v>
      </c>
      <c r="E39" s="34">
        <v>1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8</v>
      </c>
      <c r="M39" s="34">
        <v>0.2</v>
      </c>
      <c r="N39" s="18">
        <v>0</v>
      </c>
    </row>
    <row r="40" spans="2:14" ht="13.5" thickBot="1" x14ac:dyDescent="0.25">
      <c r="B40" s="42"/>
      <c r="C40" s="19" t="s">
        <v>52</v>
      </c>
      <c r="D40" s="35">
        <v>175</v>
      </c>
      <c r="E40" s="36">
        <v>19</v>
      </c>
      <c r="F40" s="36">
        <v>4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198</v>
      </c>
      <c r="M40" s="36">
        <v>14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11108</v>
      </c>
      <c r="E41" s="37">
        <f>SUM(E7:E40)</f>
        <v>304</v>
      </c>
      <c r="F41" s="37">
        <f t="shared" ref="F41:L41" si="0">SUM(F7:F40)</f>
        <v>49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11461</v>
      </c>
      <c r="M41" s="37">
        <v>188</v>
      </c>
      <c r="N41" s="22">
        <f>IF(L41=0,0,M41/L41)</f>
        <v>1.6403455195881687E-2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96.919989529709454</v>
      </c>
      <c r="E42" s="24">
        <f t="shared" si="1"/>
        <v>2.6524736061425704</v>
      </c>
      <c r="F42" s="24">
        <f t="shared" si="1"/>
        <v>0.42753686414798014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46" sqref="B46:B47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61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162</v>
      </c>
      <c r="E8" s="34">
        <v>53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215</v>
      </c>
      <c r="M8" s="34">
        <v>8.8000000000000007</v>
      </c>
      <c r="N8" s="18">
        <v>0</v>
      </c>
    </row>
    <row r="9" spans="1:14" x14ac:dyDescent="0.2">
      <c r="B9" s="41"/>
      <c r="C9" s="17" t="s">
        <v>15</v>
      </c>
      <c r="D9" s="33">
        <v>54</v>
      </c>
      <c r="E9" s="34">
        <v>10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64</v>
      </c>
      <c r="M9" s="34">
        <v>4</v>
      </c>
      <c r="N9" s="18">
        <v>0.1</v>
      </c>
    </row>
    <row r="10" spans="1:14" x14ac:dyDescent="0.2">
      <c r="B10" s="41"/>
      <c r="C10" s="17" t="s">
        <v>16</v>
      </c>
      <c r="D10" s="33">
        <v>1989</v>
      </c>
      <c r="E10" s="34">
        <v>59</v>
      </c>
      <c r="F10" s="34">
        <v>4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2052</v>
      </c>
      <c r="M10" s="34">
        <v>27</v>
      </c>
      <c r="N10" s="18">
        <v>0</v>
      </c>
    </row>
    <row r="11" spans="1:14" x14ac:dyDescent="0.2">
      <c r="B11" s="41"/>
      <c r="C11" s="17" t="s">
        <v>17</v>
      </c>
      <c r="D11" s="33">
        <v>2450</v>
      </c>
      <c r="E11" s="34">
        <v>61</v>
      </c>
      <c r="F11" s="34">
        <v>29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2540</v>
      </c>
      <c r="M11" s="34">
        <v>75</v>
      </c>
      <c r="N11" s="18">
        <v>0</v>
      </c>
    </row>
    <row r="12" spans="1:14" x14ac:dyDescent="0.2">
      <c r="B12" s="41"/>
      <c r="C12" s="17" t="s">
        <v>18</v>
      </c>
      <c r="D12" s="33">
        <v>3809</v>
      </c>
      <c r="E12" s="34">
        <v>34</v>
      </c>
      <c r="F12" s="34">
        <v>3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3846</v>
      </c>
      <c r="M12" s="34">
        <v>17</v>
      </c>
      <c r="N12" s="18">
        <v>0</v>
      </c>
    </row>
    <row r="13" spans="1:14" ht="13.5" thickBot="1" x14ac:dyDescent="0.25">
      <c r="B13" s="42"/>
      <c r="C13" s="19" t="s">
        <v>19</v>
      </c>
      <c r="D13" s="35">
        <v>1142</v>
      </c>
      <c r="E13" s="36">
        <v>12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1154</v>
      </c>
      <c r="M13" s="36">
        <v>4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14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14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2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1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1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303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303</v>
      </c>
      <c r="M21" s="32">
        <v>0</v>
      </c>
      <c r="N21" s="16">
        <v>0</v>
      </c>
    </row>
    <row r="22" spans="2:14" ht="13.5" thickBot="1" x14ac:dyDescent="0.25">
      <c r="B22" s="42"/>
      <c r="C22" s="19" t="s">
        <v>30</v>
      </c>
      <c r="D22" s="35">
        <v>99</v>
      </c>
      <c r="E22" s="36">
        <v>5</v>
      </c>
      <c r="F22" s="36">
        <v>2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106</v>
      </c>
      <c r="M22" s="36">
        <v>5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405</v>
      </c>
      <c r="E24" s="34">
        <v>5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410</v>
      </c>
      <c r="M24" s="34">
        <v>1.7</v>
      </c>
      <c r="N24" s="18">
        <v>0</v>
      </c>
    </row>
    <row r="25" spans="2:14" x14ac:dyDescent="0.2">
      <c r="B25" s="41"/>
      <c r="C25" s="17" t="s">
        <v>34</v>
      </c>
      <c r="D25" s="33">
        <v>37</v>
      </c>
      <c r="E25" s="34">
        <v>3</v>
      </c>
      <c r="F25" s="34">
        <v>2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42</v>
      </c>
      <c r="M25" s="34">
        <v>5.2</v>
      </c>
      <c r="N25" s="18">
        <v>0.1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44</v>
      </c>
      <c r="E31" s="32">
        <v>5</v>
      </c>
      <c r="F31" s="32">
        <v>1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50</v>
      </c>
      <c r="M31" s="32">
        <v>2.1</v>
      </c>
      <c r="N31" s="16">
        <v>0</v>
      </c>
    </row>
    <row r="32" spans="2:14" ht="27" customHeight="1" x14ac:dyDescent="0.2">
      <c r="B32" s="41"/>
      <c r="C32" s="17" t="s">
        <v>42</v>
      </c>
      <c r="D32" s="33">
        <v>47</v>
      </c>
      <c r="E32" s="34">
        <v>3</v>
      </c>
      <c r="F32" s="34">
        <v>2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52</v>
      </c>
      <c r="M32" s="34">
        <v>4.7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45</v>
      </c>
      <c r="E33" s="36">
        <v>21</v>
      </c>
      <c r="F33" s="36">
        <v>11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77</v>
      </c>
      <c r="M33" s="36">
        <v>31</v>
      </c>
      <c r="N33" s="20">
        <v>0.4</v>
      </c>
    </row>
    <row r="34" spans="2:14" ht="25.5" x14ac:dyDescent="0.2">
      <c r="B34" s="40" t="s">
        <v>44</v>
      </c>
      <c r="C34" s="15" t="s">
        <v>45</v>
      </c>
      <c r="D34" s="31">
        <v>4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5</v>
      </c>
      <c r="M34" s="32">
        <v>0.4</v>
      </c>
      <c r="N34" s="16">
        <v>0.1</v>
      </c>
    </row>
    <row r="35" spans="2:14" ht="26.25" thickBot="1" x14ac:dyDescent="0.25">
      <c r="B35" s="42"/>
      <c r="C35" s="19" t="s">
        <v>46</v>
      </c>
      <c r="D35" s="35">
        <v>17</v>
      </c>
      <c r="E35" s="36">
        <v>1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18</v>
      </c>
      <c r="M35" s="36">
        <v>0.3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25</v>
      </c>
      <c r="E36" s="32">
        <v>3</v>
      </c>
      <c r="F36" s="32">
        <v>1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29</v>
      </c>
      <c r="M36" s="32">
        <v>3.5</v>
      </c>
      <c r="N36" s="16">
        <v>0.1</v>
      </c>
    </row>
    <row r="37" spans="2:14" x14ac:dyDescent="0.2">
      <c r="B37" s="41"/>
      <c r="C37" s="17" t="s">
        <v>49</v>
      </c>
      <c r="D37" s="33">
        <v>87</v>
      </c>
      <c r="E37" s="34">
        <v>11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98</v>
      </c>
      <c r="M37" s="34">
        <v>3.4</v>
      </c>
      <c r="N37" s="18">
        <v>0</v>
      </c>
    </row>
    <row r="38" spans="2:14" x14ac:dyDescent="0.2">
      <c r="B38" s="41"/>
      <c r="C38" s="17" t="s">
        <v>50</v>
      </c>
      <c r="D38" s="33">
        <v>5</v>
      </c>
      <c r="E38" s="34">
        <v>2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7</v>
      </c>
      <c r="M38" s="34">
        <v>0</v>
      </c>
      <c r="N38" s="18">
        <v>0.1</v>
      </c>
    </row>
    <row r="39" spans="2:14" x14ac:dyDescent="0.2">
      <c r="B39" s="41"/>
      <c r="C39" s="17" t="s">
        <v>51</v>
      </c>
      <c r="D39" s="33">
        <v>6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6</v>
      </c>
      <c r="M39" s="34">
        <v>0.3</v>
      </c>
      <c r="N39" s="18">
        <v>0</v>
      </c>
    </row>
    <row r="40" spans="2:14" ht="13.5" thickBot="1" x14ac:dyDescent="0.25">
      <c r="B40" s="42"/>
      <c r="C40" s="19" t="s">
        <v>52</v>
      </c>
      <c r="D40" s="35">
        <v>174</v>
      </c>
      <c r="E40" s="36">
        <v>25</v>
      </c>
      <c r="F40" s="36">
        <v>4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203</v>
      </c>
      <c r="M40" s="36">
        <v>15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10922</v>
      </c>
      <c r="E41" s="37">
        <f>SUM(E7:E40)</f>
        <v>314</v>
      </c>
      <c r="F41" s="37">
        <f t="shared" ref="F41:M41" si="0">SUM(F7:F40)</f>
        <v>59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11295</v>
      </c>
      <c r="M41" s="37">
        <f t="shared" si="0"/>
        <v>208.4</v>
      </c>
      <c r="N41" s="22">
        <f>IF(L41=0,0,M41/L41)</f>
        <v>1.8450641876936697E-2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96.69765382912793</v>
      </c>
      <c r="E42" s="24">
        <f t="shared" si="1"/>
        <v>2.7799911465250111</v>
      </c>
      <c r="F42" s="24">
        <f t="shared" si="1"/>
        <v>0.52235502434705616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62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147</v>
      </c>
      <c r="E8" s="34">
        <v>23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170</v>
      </c>
      <c r="M8" s="34">
        <v>3.5</v>
      </c>
      <c r="N8" s="18">
        <v>0</v>
      </c>
    </row>
    <row r="9" spans="1:14" x14ac:dyDescent="0.2">
      <c r="B9" s="41"/>
      <c r="C9" s="17" t="s">
        <v>15</v>
      </c>
      <c r="D9" s="33">
        <v>57</v>
      </c>
      <c r="E9" s="34">
        <v>3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60</v>
      </c>
      <c r="M9" s="34">
        <v>0.9</v>
      </c>
      <c r="N9" s="18">
        <v>0</v>
      </c>
    </row>
    <row r="10" spans="1:14" x14ac:dyDescent="0.2">
      <c r="B10" s="41"/>
      <c r="C10" s="17" t="s">
        <v>16</v>
      </c>
      <c r="D10" s="33">
        <v>2024</v>
      </c>
      <c r="E10" s="34">
        <v>47</v>
      </c>
      <c r="F10" s="34">
        <v>4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2075</v>
      </c>
      <c r="M10" s="34">
        <v>24</v>
      </c>
      <c r="N10" s="18">
        <v>0</v>
      </c>
    </row>
    <row r="11" spans="1:14" x14ac:dyDescent="0.2">
      <c r="B11" s="41"/>
      <c r="C11" s="17" t="s">
        <v>17</v>
      </c>
      <c r="D11" s="33">
        <v>2473</v>
      </c>
      <c r="E11" s="34">
        <v>91</v>
      </c>
      <c r="F11" s="34">
        <v>34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2598</v>
      </c>
      <c r="M11" s="34">
        <v>97</v>
      </c>
      <c r="N11" s="18">
        <v>0</v>
      </c>
    </row>
    <row r="12" spans="1:14" x14ac:dyDescent="0.2">
      <c r="B12" s="41"/>
      <c r="C12" s="17" t="s">
        <v>18</v>
      </c>
      <c r="D12" s="33">
        <v>3578</v>
      </c>
      <c r="E12" s="34">
        <v>52</v>
      </c>
      <c r="F12" s="34">
        <v>8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3638</v>
      </c>
      <c r="M12" s="34">
        <v>28</v>
      </c>
      <c r="N12" s="18">
        <v>0</v>
      </c>
    </row>
    <row r="13" spans="1:14" ht="13.5" thickBot="1" x14ac:dyDescent="0.25">
      <c r="B13" s="42"/>
      <c r="C13" s="19" t="s">
        <v>19</v>
      </c>
      <c r="D13" s="35">
        <v>1156</v>
      </c>
      <c r="E13" s="36">
        <v>10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1167</v>
      </c>
      <c r="M13" s="36">
        <v>5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13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13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2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1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1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297</v>
      </c>
      <c r="E21" s="32">
        <v>6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303</v>
      </c>
      <c r="M21" s="32">
        <v>1.7</v>
      </c>
      <c r="N21" s="16">
        <v>0</v>
      </c>
    </row>
    <row r="22" spans="2:14" ht="13.5" thickBot="1" x14ac:dyDescent="0.25">
      <c r="B22" s="42"/>
      <c r="C22" s="19" t="s">
        <v>30</v>
      </c>
      <c r="D22" s="35">
        <v>91</v>
      </c>
      <c r="E22" s="36">
        <v>7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99</v>
      </c>
      <c r="M22" s="36">
        <v>2.9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380</v>
      </c>
      <c r="E24" s="34">
        <v>7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387</v>
      </c>
      <c r="M24" s="34">
        <v>3.2</v>
      </c>
      <c r="N24" s="18">
        <v>0</v>
      </c>
    </row>
    <row r="25" spans="2:14" x14ac:dyDescent="0.2">
      <c r="B25" s="41"/>
      <c r="C25" s="17" t="s">
        <v>34</v>
      </c>
      <c r="D25" s="33">
        <v>34</v>
      </c>
      <c r="E25" s="34">
        <v>9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43</v>
      </c>
      <c r="M25" s="34">
        <v>3.3</v>
      </c>
      <c r="N25" s="18">
        <v>0.1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44</v>
      </c>
      <c r="E31" s="32">
        <v>4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48</v>
      </c>
      <c r="M31" s="32">
        <v>1.1000000000000001</v>
      </c>
      <c r="N31" s="16">
        <v>0</v>
      </c>
    </row>
    <row r="32" spans="2:14" ht="27" customHeight="1" x14ac:dyDescent="0.2">
      <c r="B32" s="41"/>
      <c r="C32" s="17" t="s">
        <v>42</v>
      </c>
      <c r="D32" s="33">
        <v>36</v>
      </c>
      <c r="E32" s="34">
        <v>6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43</v>
      </c>
      <c r="M32" s="34">
        <v>4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47</v>
      </c>
      <c r="E33" s="36">
        <v>20</v>
      </c>
      <c r="F33" s="36">
        <v>11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78</v>
      </c>
      <c r="M33" s="36">
        <v>25</v>
      </c>
      <c r="N33" s="20">
        <v>0.3</v>
      </c>
    </row>
    <row r="34" spans="2:14" ht="25.5" x14ac:dyDescent="0.2">
      <c r="B34" s="40" t="s">
        <v>44</v>
      </c>
      <c r="C34" s="15" t="s">
        <v>45</v>
      </c>
      <c r="D34" s="31">
        <v>1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1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7</v>
      </c>
      <c r="E35" s="36">
        <v>2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9</v>
      </c>
      <c r="M35" s="36">
        <v>0.4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24</v>
      </c>
      <c r="E36" s="32">
        <v>3</v>
      </c>
      <c r="F36" s="32">
        <v>1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28</v>
      </c>
      <c r="M36" s="32">
        <v>3</v>
      </c>
      <c r="N36" s="16">
        <v>0.1</v>
      </c>
    </row>
    <row r="37" spans="2:14" x14ac:dyDescent="0.2">
      <c r="B37" s="41"/>
      <c r="C37" s="17" t="s">
        <v>49</v>
      </c>
      <c r="D37" s="33">
        <v>80</v>
      </c>
      <c r="E37" s="34">
        <v>9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89</v>
      </c>
      <c r="M37" s="34">
        <v>2.4</v>
      </c>
      <c r="N37" s="18">
        <v>0</v>
      </c>
    </row>
    <row r="38" spans="2:14" x14ac:dyDescent="0.2">
      <c r="B38" s="41"/>
      <c r="C38" s="17" t="s">
        <v>50</v>
      </c>
      <c r="D38" s="33">
        <v>4</v>
      </c>
      <c r="E38" s="34">
        <v>1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5</v>
      </c>
      <c r="M38" s="34">
        <v>0.2</v>
      </c>
      <c r="N38" s="18">
        <v>0</v>
      </c>
    </row>
    <row r="39" spans="2:14" x14ac:dyDescent="0.2">
      <c r="B39" s="41"/>
      <c r="C39" s="17" t="s">
        <v>51</v>
      </c>
      <c r="D39" s="33">
        <v>5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5</v>
      </c>
      <c r="M39" s="34">
        <v>0.3</v>
      </c>
      <c r="N39" s="18">
        <v>0</v>
      </c>
    </row>
    <row r="40" spans="2:14" ht="13.5" thickBot="1" x14ac:dyDescent="0.25">
      <c r="B40" s="42"/>
      <c r="C40" s="19" t="s">
        <v>52</v>
      </c>
      <c r="D40" s="35">
        <v>161</v>
      </c>
      <c r="E40" s="36">
        <v>13</v>
      </c>
      <c r="F40" s="36">
        <v>4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178</v>
      </c>
      <c r="M40" s="36">
        <v>10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10663</v>
      </c>
      <c r="E41" s="37">
        <f>SUM(E7:E40)</f>
        <v>313</v>
      </c>
      <c r="F41" s="37">
        <f t="shared" ref="F41:L41" si="0">SUM(F7:F40)</f>
        <v>65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11041</v>
      </c>
      <c r="M41" s="37">
        <v>215</v>
      </c>
      <c r="N41" s="22">
        <f>IF(L41=0,0,M41/L41)</f>
        <v>1.9472873833891857E-2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96.576397065483206</v>
      </c>
      <c r="E42" s="24">
        <f t="shared" si="1"/>
        <v>2.8348881441898377</v>
      </c>
      <c r="F42" s="24">
        <f t="shared" si="1"/>
        <v>0.58871479032696317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63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2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2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39</v>
      </c>
      <c r="E8" s="34">
        <v>28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67</v>
      </c>
      <c r="M8" s="34">
        <v>3.9</v>
      </c>
      <c r="N8" s="18">
        <v>0.1</v>
      </c>
    </row>
    <row r="9" spans="1:14" x14ac:dyDescent="0.2">
      <c r="B9" s="41"/>
      <c r="C9" s="17" t="s">
        <v>15</v>
      </c>
      <c r="D9" s="33">
        <v>35</v>
      </c>
      <c r="E9" s="34">
        <v>14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49</v>
      </c>
      <c r="M9" s="34">
        <v>4.4000000000000004</v>
      </c>
      <c r="N9" s="18">
        <v>0.1</v>
      </c>
    </row>
    <row r="10" spans="1:14" x14ac:dyDescent="0.2">
      <c r="B10" s="41"/>
      <c r="C10" s="17" t="s">
        <v>16</v>
      </c>
      <c r="D10" s="33">
        <v>1687</v>
      </c>
      <c r="E10" s="34">
        <v>10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1697</v>
      </c>
      <c r="M10" s="34">
        <v>3</v>
      </c>
      <c r="N10" s="18">
        <v>0</v>
      </c>
    </row>
    <row r="11" spans="1:14" x14ac:dyDescent="0.2">
      <c r="B11" s="41"/>
      <c r="C11" s="17" t="s">
        <v>17</v>
      </c>
      <c r="D11" s="33">
        <v>2652</v>
      </c>
      <c r="E11" s="34">
        <v>70</v>
      </c>
      <c r="F11" s="34">
        <v>3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2725</v>
      </c>
      <c r="M11" s="34">
        <v>31</v>
      </c>
      <c r="N11" s="18">
        <v>0</v>
      </c>
    </row>
    <row r="12" spans="1:14" x14ac:dyDescent="0.2">
      <c r="B12" s="41"/>
      <c r="C12" s="17" t="s">
        <v>18</v>
      </c>
      <c r="D12" s="33">
        <v>3547</v>
      </c>
      <c r="E12" s="34">
        <v>29</v>
      </c>
      <c r="F12" s="34">
        <v>2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3578</v>
      </c>
      <c r="M12" s="34">
        <v>12</v>
      </c>
      <c r="N12" s="18">
        <v>0</v>
      </c>
    </row>
    <row r="13" spans="1:14" ht="13.5" thickBot="1" x14ac:dyDescent="0.25">
      <c r="B13" s="42"/>
      <c r="C13" s="19" t="s">
        <v>19</v>
      </c>
      <c r="D13" s="35">
        <v>953</v>
      </c>
      <c r="E13" s="36">
        <v>8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961</v>
      </c>
      <c r="M13" s="36">
        <v>3.4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14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14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2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298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298</v>
      </c>
      <c r="M21" s="32">
        <v>0</v>
      </c>
      <c r="N21" s="16">
        <v>0</v>
      </c>
    </row>
    <row r="22" spans="2:14" ht="13.5" thickBot="1" x14ac:dyDescent="0.25">
      <c r="B22" s="42"/>
      <c r="C22" s="19" t="s">
        <v>30</v>
      </c>
      <c r="D22" s="35">
        <v>90</v>
      </c>
      <c r="E22" s="36">
        <v>2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93</v>
      </c>
      <c r="M22" s="36">
        <v>2.1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391</v>
      </c>
      <c r="E24" s="34">
        <v>1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392</v>
      </c>
      <c r="M24" s="34">
        <v>0.3</v>
      </c>
      <c r="N24" s="18">
        <v>0</v>
      </c>
    </row>
    <row r="25" spans="2:14" x14ac:dyDescent="0.2">
      <c r="B25" s="41"/>
      <c r="C25" s="17" t="s">
        <v>34</v>
      </c>
      <c r="D25" s="33">
        <v>41</v>
      </c>
      <c r="E25" s="34">
        <v>5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46</v>
      </c>
      <c r="M25" s="34">
        <v>1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45</v>
      </c>
      <c r="E31" s="32">
        <v>2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47</v>
      </c>
      <c r="M31" s="32">
        <v>0.3</v>
      </c>
      <c r="N31" s="16">
        <v>0</v>
      </c>
    </row>
    <row r="32" spans="2:14" ht="27" customHeight="1" x14ac:dyDescent="0.2">
      <c r="B32" s="41"/>
      <c r="C32" s="17" t="s">
        <v>42</v>
      </c>
      <c r="D32" s="33">
        <v>38</v>
      </c>
      <c r="E32" s="34">
        <v>2</v>
      </c>
      <c r="F32" s="34">
        <v>1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41</v>
      </c>
      <c r="M32" s="34">
        <v>2</v>
      </c>
      <c r="N32" s="18">
        <v>0</v>
      </c>
    </row>
    <row r="33" spans="2:14" ht="13.5" thickBot="1" x14ac:dyDescent="0.25">
      <c r="B33" s="42"/>
      <c r="C33" s="19" t="s">
        <v>43</v>
      </c>
      <c r="D33" s="35">
        <v>110</v>
      </c>
      <c r="E33" s="36">
        <v>15</v>
      </c>
      <c r="F33" s="36">
        <v>6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131</v>
      </c>
      <c r="M33" s="36">
        <v>14.8</v>
      </c>
      <c r="N33" s="20">
        <v>0.1</v>
      </c>
    </row>
    <row r="34" spans="2:14" ht="25.5" x14ac:dyDescent="0.2">
      <c r="B34" s="40" t="s">
        <v>44</v>
      </c>
      <c r="C34" s="15" t="s">
        <v>45</v>
      </c>
      <c r="D34" s="31">
        <v>4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4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8</v>
      </c>
      <c r="E35" s="36">
        <v>1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9</v>
      </c>
      <c r="M35" s="36">
        <v>0</v>
      </c>
      <c r="N35" s="20">
        <v>0.1</v>
      </c>
    </row>
    <row r="36" spans="2:14" x14ac:dyDescent="0.2">
      <c r="B36" s="40" t="s">
        <v>47</v>
      </c>
      <c r="C36" s="15" t="s">
        <v>48</v>
      </c>
      <c r="D36" s="31">
        <v>19</v>
      </c>
      <c r="E36" s="32">
        <v>3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22</v>
      </c>
      <c r="M36" s="32">
        <v>1.6</v>
      </c>
      <c r="N36" s="16">
        <v>0.1</v>
      </c>
    </row>
    <row r="37" spans="2:14" x14ac:dyDescent="0.2">
      <c r="B37" s="41"/>
      <c r="C37" s="17" t="s">
        <v>49</v>
      </c>
      <c r="D37" s="33">
        <v>63</v>
      </c>
      <c r="E37" s="34">
        <v>4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67</v>
      </c>
      <c r="M37" s="34">
        <v>0.8</v>
      </c>
      <c r="N37" s="18">
        <v>0</v>
      </c>
    </row>
    <row r="38" spans="2:14" x14ac:dyDescent="0.2">
      <c r="B38" s="41"/>
      <c r="C38" s="17" t="s">
        <v>50</v>
      </c>
      <c r="D38" s="33">
        <v>8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8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5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5</v>
      </c>
      <c r="M39" s="34">
        <v>0</v>
      </c>
      <c r="N39" s="18">
        <v>0</v>
      </c>
    </row>
    <row r="40" spans="2:14" ht="13.5" thickBot="1" x14ac:dyDescent="0.25">
      <c r="B40" s="42"/>
      <c r="C40" s="19" t="s">
        <v>52</v>
      </c>
      <c r="D40" s="35">
        <v>186</v>
      </c>
      <c r="E40" s="36">
        <v>13</v>
      </c>
      <c r="F40" s="36">
        <v>2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201</v>
      </c>
      <c r="M40" s="36">
        <v>7.8</v>
      </c>
      <c r="N40" s="20">
        <v>0</v>
      </c>
    </row>
    <row r="41" spans="2:14" x14ac:dyDescent="0.2">
      <c r="B41" s="43"/>
      <c r="C41" s="21" t="s">
        <v>53</v>
      </c>
      <c r="D41" s="37">
        <f>SUM(D7:D40)</f>
        <v>10238</v>
      </c>
      <c r="E41" s="37">
        <f>SUM(E7:E40)</f>
        <v>207</v>
      </c>
      <c r="F41" s="37">
        <f t="shared" ref="F41:M41" si="0">SUM(F7:F40)</f>
        <v>15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10460</v>
      </c>
      <c r="M41" s="37">
        <f t="shared" si="0"/>
        <v>88.399999999999977</v>
      </c>
      <c r="N41" s="22">
        <f>IF(L41=0,0,M41/L41)</f>
        <v>8.4512428298279142E-3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97.877629063097515</v>
      </c>
      <c r="E42" s="24">
        <f t="shared" si="1"/>
        <v>1.978967495219885</v>
      </c>
      <c r="F42" s="24">
        <f t="shared" si="1"/>
        <v>0.14340344168260039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5" t="s">
        <v>64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20</v>
      </c>
      <c r="E8" s="34">
        <v>21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41</v>
      </c>
      <c r="M8" s="34">
        <v>3.4</v>
      </c>
      <c r="N8" s="18">
        <v>0.1</v>
      </c>
    </row>
    <row r="9" spans="1:14" x14ac:dyDescent="0.2">
      <c r="B9" s="41"/>
      <c r="C9" s="17" t="s">
        <v>15</v>
      </c>
      <c r="D9" s="33">
        <v>22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22</v>
      </c>
      <c r="M9" s="34">
        <v>0</v>
      </c>
      <c r="N9" s="18">
        <v>0</v>
      </c>
    </row>
    <row r="10" spans="1:14" x14ac:dyDescent="0.2">
      <c r="B10" s="41"/>
      <c r="C10" s="17" t="s">
        <v>16</v>
      </c>
      <c r="D10" s="33">
        <v>899</v>
      </c>
      <c r="E10" s="34">
        <v>8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907</v>
      </c>
      <c r="M10" s="34">
        <v>2.1</v>
      </c>
      <c r="N10" s="18">
        <v>0</v>
      </c>
    </row>
    <row r="11" spans="1:14" x14ac:dyDescent="0.2">
      <c r="B11" s="41"/>
      <c r="C11" s="17" t="s">
        <v>17</v>
      </c>
      <c r="D11" s="33">
        <v>1995</v>
      </c>
      <c r="E11" s="34">
        <v>53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2048</v>
      </c>
      <c r="M11" s="34">
        <v>19.5</v>
      </c>
      <c r="N11" s="18">
        <v>0</v>
      </c>
    </row>
    <row r="12" spans="1:14" x14ac:dyDescent="0.2">
      <c r="B12" s="41"/>
      <c r="C12" s="17" t="s">
        <v>18</v>
      </c>
      <c r="D12" s="33">
        <v>4661</v>
      </c>
      <c r="E12" s="34">
        <v>61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4722</v>
      </c>
      <c r="M12" s="34">
        <v>19.399999999999999</v>
      </c>
      <c r="N12" s="18">
        <v>0</v>
      </c>
    </row>
    <row r="13" spans="1:14" ht="13.5" thickBot="1" x14ac:dyDescent="0.25">
      <c r="B13" s="42"/>
      <c r="C13" s="19" t="s">
        <v>19</v>
      </c>
      <c r="D13" s="35">
        <v>687</v>
      </c>
      <c r="E13" s="36">
        <v>3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690</v>
      </c>
      <c r="M13" s="36">
        <v>0.9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2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2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3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3</v>
      </c>
      <c r="M18" s="34">
        <v>0</v>
      </c>
      <c r="N18" s="18">
        <v>0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0">
        <v>0</v>
      </c>
    </row>
    <row r="21" spans="2:14" x14ac:dyDescent="0.2">
      <c r="B21" s="40" t="s">
        <v>28</v>
      </c>
      <c r="C21" s="15" t="s">
        <v>29</v>
      </c>
      <c r="D21" s="31">
        <v>293</v>
      </c>
      <c r="E21" s="32">
        <v>3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296</v>
      </c>
      <c r="M21" s="32">
        <v>1.1000000000000001</v>
      </c>
      <c r="N21" s="16">
        <v>0</v>
      </c>
    </row>
    <row r="22" spans="2:14" ht="13.5" thickBot="1" x14ac:dyDescent="0.25">
      <c r="B22" s="42"/>
      <c r="C22" s="19" t="s">
        <v>30</v>
      </c>
      <c r="D22" s="35">
        <v>78</v>
      </c>
      <c r="E22" s="36">
        <v>8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87</v>
      </c>
      <c r="M22" s="36">
        <v>3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2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2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319</v>
      </c>
      <c r="E24" s="34">
        <v>2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321</v>
      </c>
      <c r="M24" s="34">
        <v>0.7</v>
      </c>
      <c r="N24" s="18">
        <v>0</v>
      </c>
    </row>
    <row r="25" spans="2:14" x14ac:dyDescent="0.2">
      <c r="B25" s="41"/>
      <c r="C25" s="17" t="s">
        <v>34</v>
      </c>
      <c r="D25" s="33">
        <v>37</v>
      </c>
      <c r="E25" s="34">
        <v>8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45</v>
      </c>
      <c r="M25" s="34">
        <v>2.2999999999999998</v>
      </c>
      <c r="N25" s="18">
        <v>0.1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0</v>
      </c>
      <c r="E29" s="34">
        <v>1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20</v>
      </c>
      <c r="E31" s="32">
        <v>4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24</v>
      </c>
      <c r="M31" s="32">
        <v>1.4</v>
      </c>
      <c r="N31" s="16">
        <v>0.1</v>
      </c>
    </row>
    <row r="32" spans="2:14" ht="27" customHeight="1" x14ac:dyDescent="0.2">
      <c r="B32" s="41"/>
      <c r="C32" s="17" t="s">
        <v>42</v>
      </c>
      <c r="D32" s="33">
        <v>28</v>
      </c>
      <c r="E32" s="34">
        <v>5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33</v>
      </c>
      <c r="M32" s="34">
        <v>3.5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106</v>
      </c>
      <c r="E33" s="36">
        <v>50</v>
      </c>
      <c r="F33" s="36">
        <v>6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162</v>
      </c>
      <c r="M33" s="36">
        <v>20.6</v>
      </c>
      <c r="N33" s="20">
        <v>0.1</v>
      </c>
    </row>
    <row r="34" spans="2:14" ht="25.5" x14ac:dyDescent="0.2">
      <c r="B34" s="40" t="s">
        <v>44</v>
      </c>
      <c r="C34" s="15" t="s">
        <v>45</v>
      </c>
      <c r="D34" s="31">
        <v>5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5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4</v>
      </c>
      <c r="E35" s="36">
        <v>3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7</v>
      </c>
      <c r="M35" s="36">
        <v>1.3</v>
      </c>
      <c r="N35" s="20">
        <v>0.2</v>
      </c>
    </row>
    <row r="36" spans="2:14" x14ac:dyDescent="0.2">
      <c r="B36" s="40" t="s">
        <v>47</v>
      </c>
      <c r="C36" s="15" t="s">
        <v>48</v>
      </c>
      <c r="D36" s="31">
        <v>21</v>
      </c>
      <c r="E36" s="32">
        <v>3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24</v>
      </c>
      <c r="M36" s="32">
        <v>1.1000000000000001</v>
      </c>
      <c r="N36" s="16">
        <v>0</v>
      </c>
    </row>
    <row r="37" spans="2:14" x14ac:dyDescent="0.2">
      <c r="B37" s="41"/>
      <c r="C37" s="17" t="s">
        <v>49</v>
      </c>
      <c r="D37" s="33">
        <v>79</v>
      </c>
      <c r="E37" s="34">
        <v>3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82</v>
      </c>
      <c r="M37" s="34">
        <v>0.6</v>
      </c>
      <c r="N37" s="18">
        <v>0</v>
      </c>
    </row>
    <row r="38" spans="2:14" x14ac:dyDescent="0.2">
      <c r="B38" s="41"/>
      <c r="C38" s="17" t="s">
        <v>50</v>
      </c>
      <c r="D38" s="33">
        <v>6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6</v>
      </c>
      <c r="M38" s="34">
        <v>0</v>
      </c>
      <c r="N38" s="18">
        <v>0</v>
      </c>
    </row>
    <row r="39" spans="2:14" x14ac:dyDescent="0.2">
      <c r="B39" s="41"/>
      <c r="C39" s="17" t="s">
        <v>51</v>
      </c>
      <c r="D39" s="33">
        <v>6</v>
      </c>
      <c r="E39" s="34">
        <v>2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8</v>
      </c>
      <c r="M39" s="34">
        <v>0.2</v>
      </c>
      <c r="N39" s="18">
        <v>0</v>
      </c>
    </row>
    <row r="40" spans="2:14" ht="13.5" thickBot="1" x14ac:dyDescent="0.25">
      <c r="B40" s="42"/>
      <c r="C40" s="19" t="s">
        <v>52</v>
      </c>
      <c r="D40" s="35">
        <v>180</v>
      </c>
      <c r="E40" s="36">
        <v>33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213</v>
      </c>
      <c r="M40" s="36">
        <v>7.5</v>
      </c>
      <c r="N40" s="20">
        <v>0</v>
      </c>
    </row>
    <row r="41" spans="2:14" x14ac:dyDescent="0.2">
      <c r="B41" s="43"/>
      <c r="C41" s="21" t="s">
        <v>53</v>
      </c>
      <c r="D41" s="37">
        <f>SUM(D7:D40)</f>
        <v>9473</v>
      </c>
      <c r="E41" s="37">
        <f>SUM(E7:E40)</f>
        <v>271</v>
      </c>
      <c r="F41" s="37">
        <f t="shared" ref="F41:M41" si="0">SUM(F7:F40)</f>
        <v>7</v>
      </c>
      <c r="G41" s="37">
        <f t="shared" si="0"/>
        <v>0</v>
      </c>
      <c r="H41" s="37">
        <f>SUM(H7:H40)</f>
        <v>0</v>
      </c>
      <c r="I41" s="37">
        <f t="shared" si="0"/>
        <v>0</v>
      </c>
      <c r="J41" s="37">
        <f t="shared" si="0"/>
        <v>0</v>
      </c>
      <c r="K41" s="37">
        <f t="shared" si="0"/>
        <v>0</v>
      </c>
      <c r="L41" s="37">
        <f t="shared" si="0"/>
        <v>9751</v>
      </c>
      <c r="M41" s="37">
        <f t="shared" si="0"/>
        <v>88.6</v>
      </c>
      <c r="N41" s="22">
        <f>IF(L41=0,0,M41/L41)</f>
        <v>9.0862475643523743E-3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97.149010357912019</v>
      </c>
      <c r="E42" s="24">
        <f t="shared" si="1"/>
        <v>2.7792021331145524</v>
      </c>
      <c r="F42" s="24">
        <f t="shared" si="1"/>
        <v>7.1787508973438621E-2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5" width="8.7109375" style="1" customWidth="1"/>
    <col min="266" max="268" width="9.42578125" style="1" customWidth="1"/>
    <col min="269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1" width="8.7109375" style="1" customWidth="1"/>
    <col min="522" max="524" width="9.42578125" style="1" customWidth="1"/>
    <col min="525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7" width="8.7109375" style="1" customWidth="1"/>
    <col min="778" max="780" width="9.42578125" style="1" customWidth="1"/>
    <col min="781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3" width="8.7109375" style="1" customWidth="1"/>
    <col min="1034" max="1036" width="9.42578125" style="1" customWidth="1"/>
    <col min="1037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89" width="8.7109375" style="1" customWidth="1"/>
    <col min="1290" max="1292" width="9.42578125" style="1" customWidth="1"/>
    <col min="1293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5" width="8.7109375" style="1" customWidth="1"/>
    <col min="1546" max="1548" width="9.42578125" style="1" customWidth="1"/>
    <col min="1549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1" width="8.7109375" style="1" customWidth="1"/>
    <col min="1802" max="1804" width="9.42578125" style="1" customWidth="1"/>
    <col min="1805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7" width="8.7109375" style="1" customWidth="1"/>
    <col min="2058" max="2060" width="9.42578125" style="1" customWidth="1"/>
    <col min="2061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3" width="8.7109375" style="1" customWidth="1"/>
    <col min="2314" max="2316" width="9.42578125" style="1" customWidth="1"/>
    <col min="2317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69" width="8.7109375" style="1" customWidth="1"/>
    <col min="2570" max="2572" width="9.42578125" style="1" customWidth="1"/>
    <col min="2573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5" width="8.7109375" style="1" customWidth="1"/>
    <col min="2826" max="2828" width="9.42578125" style="1" customWidth="1"/>
    <col min="2829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1" width="8.7109375" style="1" customWidth="1"/>
    <col min="3082" max="3084" width="9.42578125" style="1" customWidth="1"/>
    <col min="3085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7" width="8.7109375" style="1" customWidth="1"/>
    <col min="3338" max="3340" width="9.42578125" style="1" customWidth="1"/>
    <col min="3341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3" width="8.7109375" style="1" customWidth="1"/>
    <col min="3594" max="3596" width="9.42578125" style="1" customWidth="1"/>
    <col min="3597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49" width="8.7109375" style="1" customWidth="1"/>
    <col min="3850" max="3852" width="9.42578125" style="1" customWidth="1"/>
    <col min="3853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5" width="8.7109375" style="1" customWidth="1"/>
    <col min="4106" max="4108" width="9.42578125" style="1" customWidth="1"/>
    <col min="4109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1" width="8.7109375" style="1" customWidth="1"/>
    <col min="4362" max="4364" width="9.42578125" style="1" customWidth="1"/>
    <col min="4365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7" width="8.7109375" style="1" customWidth="1"/>
    <col min="4618" max="4620" width="9.42578125" style="1" customWidth="1"/>
    <col min="4621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3" width="8.7109375" style="1" customWidth="1"/>
    <col min="4874" max="4876" width="9.42578125" style="1" customWidth="1"/>
    <col min="4877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29" width="8.7109375" style="1" customWidth="1"/>
    <col min="5130" max="5132" width="9.42578125" style="1" customWidth="1"/>
    <col min="5133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5" width="8.7109375" style="1" customWidth="1"/>
    <col min="5386" max="5388" width="9.42578125" style="1" customWidth="1"/>
    <col min="5389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1" width="8.7109375" style="1" customWidth="1"/>
    <col min="5642" max="5644" width="9.42578125" style="1" customWidth="1"/>
    <col min="5645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7" width="8.7109375" style="1" customWidth="1"/>
    <col min="5898" max="5900" width="9.42578125" style="1" customWidth="1"/>
    <col min="5901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3" width="8.7109375" style="1" customWidth="1"/>
    <col min="6154" max="6156" width="9.42578125" style="1" customWidth="1"/>
    <col min="6157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09" width="8.7109375" style="1" customWidth="1"/>
    <col min="6410" max="6412" width="9.42578125" style="1" customWidth="1"/>
    <col min="6413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5" width="8.7109375" style="1" customWidth="1"/>
    <col min="6666" max="6668" width="9.42578125" style="1" customWidth="1"/>
    <col min="6669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1" width="8.7109375" style="1" customWidth="1"/>
    <col min="6922" max="6924" width="9.42578125" style="1" customWidth="1"/>
    <col min="6925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7" width="8.7109375" style="1" customWidth="1"/>
    <col min="7178" max="7180" width="9.42578125" style="1" customWidth="1"/>
    <col min="7181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3" width="8.7109375" style="1" customWidth="1"/>
    <col min="7434" max="7436" width="9.42578125" style="1" customWidth="1"/>
    <col min="7437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89" width="8.7109375" style="1" customWidth="1"/>
    <col min="7690" max="7692" width="9.42578125" style="1" customWidth="1"/>
    <col min="7693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5" width="8.7109375" style="1" customWidth="1"/>
    <col min="7946" max="7948" width="9.42578125" style="1" customWidth="1"/>
    <col min="7949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1" width="8.7109375" style="1" customWidth="1"/>
    <col min="8202" max="8204" width="9.42578125" style="1" customWidth="1"/>
    <col min="8205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7" width="8.7109375" style="1" customWidth="1"/>
    <col min="8458" max="8460" width="9.42578125" style="1" customWidth="1"/>
    <col min="8461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3" width="8.7109375" style="1" customWidth="1"/>
    <col min="8714" max="8716" width="9.42578125" style="1" customWidth="1"/>
    <col min="8717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69" width="8.7109375" style="1" customWidth="1"/>
    <col min="8970" max="8972" width="9.42578125" style="1" customWidth="1"/>
    <col min="8973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5" width="8.7109375" style="1" customWidth="1"/>
    <col min="9226" max="9228" width="9.42578125" style="1" customWidth="1"/>
    <col min="9229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1" width="8.7109375" style="1" customWidth="1"/>
    <col min="9482" max="9484" width="9.42578125" style="1" customWidth="1"/>
    <col min="9485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7" width="8.7109375" style="1" customWidth="1"/>
    <col min="9738" max="9740" width="9.42578125" style="1" customWidth="1"/>
    <col min="9741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3" width="8.7109375" style="1" customWidth="1"/>
    <col min="9994" max="9996" width="9.42578125" style="1" customWidth="1"/>
    <col min="9997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49" width="8.7109375" style="1" customWidth="1"/>
    <col min="10250" max="10252" width="9.42578125" style="1" customWidth="1"/>
    <col min="10253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5" width="8.7109375" style="1" customWidth="1"/>
    <col min="10506" max="10508" width="9.42578125" style="1" customWidth="1"/>
    <col min="10509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1" width="8.7109375" style="1" customWidth="1"/>
    <col min="10762" max="10764" width="9.42578125" style="1" customWidth="1"/>
    <col min="10765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7" width="8.7109375" style="1" customWidth="1"/>
    <col min="11018" max="11020" width="9.42578125" style="1" customWidth="1"/>
    <col min="11021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3" width="8.7109375" style="1" customWidth="1"/>
    <col min="11274" max="11276" width="9.42578125" style="1" customWidth="1"/>
    <col min="11277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29" width="8.7109375" style="1" customWidth="1"/>
    <col min="11530" max="11532" width="9.42578125" style="1" customWidth="1"/>
    <col min="11533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5" width="8.7109375" style="1" customWidth="1"/>
    <col min="11786" max="11788" width="9.42578125" style="1" customWidth="1"/>
    <col min="11789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1" width="8.7109375" style="1" customWidth="1"/>
    <col min="12042" max="12044" width="9.42578125" style="1" customWidth="1"/>
    <col min="12045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7" width="8.7109375" style="1" customWidth="1"/>
    <col min="12298" max="12300" width="9.42578125" style="1" customWidth="1"/>
    <col min="12301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3" width="8.7109375" style="1" customWidth="1"/>
    <col min="12554" max="12556" width="9.42578125" style="1" customWidth="1"/>
    <col min="12557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09" width="8.7109375" style="1" customWidth="1"/>
    <col min="12810" max="12812" width="9.42578125" style="1" customWidth="1"/>
    <col min="12813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5" width="8.7109375" style="1" customWidth="1"/>
    <col min="13066" max="13068" width="9.42578125" style="1" customWidth="1"/>
    <col min="13069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1" width="8.7109375" style="1" customWidth="1"/>
    <col min="13322" max="13324" width="9.42578125" style="1" customWidth="1"/>
    <col min="13325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7" width="8.7109375" style="1" customWidth="1"/>
    <col min="13578" max="13580" width="9.42578125" style="1" customWidth="1"/>
    <col min="13581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3" width="8.7109375" style="1" customWidth="1"/>
    <col min="13834" max="13836" width="9.42578125" style="1" customWidth="1"/>
    <col min="13837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89" width="8.7109375" style="1" customWidth="1"/>
    <col min="14090" max="14092" width="9.42578125" style="1" customWidth="1"/>
    <col min="14093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5" width="8.7109375" style="1" customWidth="1"/>
    <col min="14346" max="14348" width="9.42578125" style="1" customWidth="1"/>
    <col min="14349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1" width="8.7109375" style="1" customWidth="1"/>
    <col min="14602" max="14604" width="9.42578125" style="1" customWidth="1"/>
    <col min="14605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7" width="8.7109375" style="1" customWidth="1"/>
    <col min="14858" max="14860" width="9.42578125" style="1" customWidth="1"/>
    <col min="14861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3" width="8.7109375" style="1" customWidth="1"/>
    <col min="15114" max="15116" width="9.42578125" style="1" customWidth="1"/>
    <col min="15117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69" width="8.7109375" style="1" customWidth="1"/>
    <col min="15370" max="15372" width="9.42578125" style="1" customWidth="1"/>
    <col min="15373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5" width="8.7109375" style="1" customWidth="1"/>
    <col min="15626" max="15628" width="9.42578125" style="1" customWidth="1"/>
    <col min="15629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1" width="8.7109375" style="1" customWidth="1"/>
    <col min="15882" max="15884" width="9.42578125" style="1" customWidth="1"/>
    <col min="15885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7" width="8.7109375" style="1" customWidth="1"/>
    <col min="16138" max="16140" width="9.42578125" style="1" customWidth="1"/>
    <col min="16141" max="16384" width="9.140625" style="1"/>
  </cols>
  <sheetData>
    <row r="1" spans="1:14" ht="27" customHeight="1" x14ac:dyDescent="0.2">
      <c r="B1" s="45" t="s">
        <v>65</v>
      </c>
      <c r="C1" s="46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8" t="s">
        <v>68</v>
      </c>
      <c r="C3" s="48"/>
      <c r="D3" s="49"/>
      <c r="E3" s="49"/>
      <c r="F3" s="49"/>
      <c r="G3" s="49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7" t="s">
        <v>0</v>
      </c>
      <c r="E5" s="47"/>
      <c r="F5" s="47"/>
      <c r="G5" s="47"/>
      <c r="H5" s="47"/>
      <c r="I5" s="47"/>
      <c r="J5" s="47"/>
      <c r="K5" s="47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40" t="s">
        <v>12</v>
      </c>
      <c r="C7" s="15" t="s">
        <v>13</v>
      </c>
      <c r="D7" s="31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6">
        <v>0</v>
      </c>
    </row>
    <row r="8" spans="1:14" x14ac:dyDescent="0.2">
      <c r="B8" s="41"/>
      <c r="C8" s="17" t="s">
        <v>14</v>
      </c>
      <c r="D8" s="33">
        <v>27</v>
      </c>
      <c r="E8" s="34">
        <v>17</v>
      </c>
      <c r="F8" s="34">
        <v>7</v>
      </c>
      <c r="G8" s="34">
        <v>0</v>
      </c>
      <c r="H8" s="34">
        <v>2</v>
      </c>
      <c r="I8" s="34">
        <v>0</v>
      </c>
      <c r="J8" s="34">
        <v>0</v>
      </c>
      <c r="K8" s="34">
        <v>0</v>
      </c>
      <c r="L8" s="34">
        <v>53</v>
      </c>
      <c r="M8" s="34">
        <v>50.5</v>
      </c>
      <c r="N8" s="18">
        <v>1</v>
      </c>
    </row>
    <row r="9" spans="1:14" x14ac:dyDescent="0.2">
      <c r="B9" s="41"/>
      <c r="C9" s="17" t="s">
        <v>15</v>
      </c>
      <c r="D9" s="33">
        <v>33</v>
      </c>
      <c r="E9" s="34">
        <v>2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35</v>
      </c>
      <c r="M9" s="34">
        <v>0.2</v>
      </c>
      <c r="N9" s="18">
        <v>0</v>
      </c>
    </row>
    <row r="10" spans="1:14" x14ac:dyDescent="0.2">
      <c r="B10" s="41"/>
      <c r="C10" s="17" t="s">
        <v>16</v>
      </c>
      <c r="D10" s="33">
        <v>865</v>
      </c>
      <c r="E10" s="34">
        <v>1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866</v>
      </c>
      <c r="M10" s="34">
        <v>0.2</v>
      </c>
      <c r="N10" s="18">
        <v>0</v>
      </c>
    </row>
    <row r="11" spans="1:14" x14ac:dyDescent="0.2">
      <c r="B11" s="41"/>
      <c r="C11" s="17" t="s">
        <v>17</v>
      </c>
      <c r="D11" s="33">
        <v>2039</v>
      </c>
      <c r="E11" s="34">
        <v>25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2064</v>
      </c>
      <c r="M11" s="34">
        <v>6.9</v>
      </c>
      <c r="N11" s="18">
        <v>0</v>
      </c>
    </row>
    <row r="12" spans="1:14" x14ac:dyDescent="0.2">
      <c r="B12" s="41"/>
      <c r="C12" s="17" t="s">
        <v>18</v>
      </c>
      <c r="D12" s="33">
        <v>4781</v>
      </c>
      <c r="E12" s="34">
        <v>21</v>
      </c>
      <c r="F12" s="34">
        <v>1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4803</v>
      </c>
      <c r="M12" s="34">
        <v>7.9</v>
      </c>
      <c r="N12" s="18">
        <v>0</v>
      </c>
    </row>
    <row r="13" spans="1:14" ht="13.5" thickBot="1" x14ac:dyDescent="0.25">
      <c r="B13" s="42"/>
      <c r="C13" s="19" t="s">
        <v>19</v>
      </c>
      <c r="D13" s="35">
        <v>695</v>
      </c>
      <c r="E13" s="36">
        <v>4</v>
      </c>
      <c r="F13" s="36">
        <v>1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700</v>
      </c>
      <c r="M13" s="36">
        <v>2.7</v>
      </c>
      <c r="N13" s="20">
        <v>0</v>
      </c>
    </row>
    <row r="14" spans="1:14" x14ac:dyDescent="0.2">
      <c r="B14" s="40" t="s">
        <v>20</v>
      </c>
      <c r="C14" s="15" t="s">
        <v>21</v>
      </c>
      <c r="D14" s="31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16">
        <v>0</v>
      </c>
    </row>
    <row r="15" spans="1:14" x14ac:dyDescent="0.2">
      <c r="B15" s="41"/>
      <c r="C15" s="17" t="s">
        <v>22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18">
        <v>0</v>
      </c>
    </row>
    <row r="16" spans="1:14" x14ac:dyDescent="0.2">
      <c r="B16" s="41"/>
      <c r="C16" s="17" t="s">
        <v>23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18">
        <v>0</v>
      </c>
    </row>
    <row r="17" spans="2:14" x14ac:dyDescent="0.2">
      <c r="B17" s="41"/>
      <c r="C17" s="17" t="s">
        <v>24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18">
        <v>0</v>
      </c>
    </row>
    <row r="18" spans="2:14" x14ac:dyDescent="0.2">
      <c r="B18" s="41"/>
      <c r="C18" s="17" t="s">
        <v>25</v>
      </c>
      <c r="D18" s="33">
        <v>57</v>
      </c>
      <c r="E18" s="34">
        <v>0</v>
      </c>
      <c r="F18" s="34">
        <v>2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59</v>
      </c>
      <c r="M18" s="34">
        <v>6.8</v>
      </c>
      <c r="N18" s="18">
        <v>0.1</v>
      </c>
    </row>
    <row r="19" spans="2:14" x14ac:dyDescent="0.2">
      <c r="B19" s="41"/>
      <c r="C19" s="17" t="s">
        <v>26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18">
        <v>0</v>
      </c>
    </row>
    <row r="20" spans="2:14" ht="13.5" thickBot="1" x14ac:dyDescent="0.25">
      <c r="B20" s="42"/>
      <c r="C20" s="19" t="s">
        <v>27</v>
      </c>
      <c r="D20" s="35">
        <v>1</v>
      </c>
      <c r="E20" s="36">
        <v>0</v>
      </c>
      <c r="F20" s="36">
        <v>1</v>
      </c>
      <c r="G20" s="36">
        <v>4</v>
      </c>
      <c r="H20" s="36">
        <v>0</v>
      </c>
      <c r="I20" s="36">
        <v>0</v>
      </c>
      <c r="J20" s="36">
        <v>0</v>
      </c>
      <c r="K20" s="36">
        <v>0</v>
      </c>
      <c r="L20" s="36">
        <v>6</v>
      </c>
      <c r="M20" s="36">
        <v>29.8</v>
      </c>
      <c r="N20" s="20">
        <v>5</v>
      </c>
    </row>
    <row r="21" spans="2:14" x14ac:dyDescent="0.2">
      <c r="B21" s="40" t="s">
        <v>28</v>
      </c>
      <c r="C21" s="15" t="s">
        <v>29</v>
      </c>
      <c r="D21" s="31">
        <v>290</v>
      </c>
      <c r="E21" s="32">
        <v>0</v>
      </c>
      <c r="F21" s="32">
        <v>0</v>
      </c>
      <c r="G21" s="32">
        <v>1</v>
      </c>
      <c r="H21" s="32">
        <v>0</v>
      </c>
      <c r="I21" s="32">
        <v>0</v>
      </c>
      <c r="J21" s="32">
        <v>0</v>
      </c>
      <c r="K21" s="32">
        <v>0</v>
      </c>
      <c r="L21" s="32">
        <v>291</v>
      </c>
      <c r="M21" s="32">
        <v>6.8</v>
      </c>
      <c r="N21" s="16">
        <v>0</v>
      </c>
    </row>
    <row r="22" spans="2:14" ht="13.5" thickBot="1" x14ac:dyDescent="0.25">
      <c r="B22" s="42"/>
      <c r="C22" s="19" t="s">
        <v>30</v>
      </c>
      <c r="D22" s="35">
        <v>77</v>
      </c>
      <c r="E22" s="36">
        <v>3</v>
      </c>
      <c r="F22" s="36">
        <v>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81</v>
      </c>
      <c r="M22" s="36">
        <v>3.1</v>
      </c>
      <c r="N22" s="20">
        <v>0</v>
      </c>
    </row>
    <row r="23" spans="2:14" ht="25.5" x14ac:dyDescent="0.2">
      <c r="B23" s="40" t="s">
        <v>31</v>
      </c>
      <c r="C23" s="15" t="s">
        <v>32</v>
      </c>
      <c r="D23" s="31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1</v>
      </c>
      <c r="M23" s="32">
        <v>0</v>
      </c>
      <c r="N23" s="16">
        <v>0</v>
      </c>
    </row>
    <row r="24" spans="2:14" x14ac:dyDescent="0.2">
      <c r="B24" s="41"/>
      <c r="C24" s="17" t="s">
        <v>33</v>
      </c>
      <c r="D24" s="33">
        <v>300</v>
      </c>
      <c r="E24" s="34">
        <v>5</v>
      </c>
      <c r="F24" s="34">
        <v>0</v>
      </c>
      <c r="G24" s="34">
        <v>4</v>
      </c>
      <c r="H24" s="34">
        <v>0</v>
      </c>
      <c r="I24" s="34">
        <v>0</v>
      </c>
      <c r="J24" s="34">
        <v>0</v>
      </c>
      <c r="K24" s="34">
        <v>0</v>
      </c>
      <c r="L24" s="34">
        <v>309</v>
      </c>
      <c r="M24" s="34">
        <v>41.2</v>
      </c>
      <c r="N24" s="18">
        <v>0.1</v>
      </c>
    </row>
    <row r="25" spans="2:14" x14ac:dyDescent="0.2">
      <c r="B25" s="41"/>
      <c r="C25" s="17" t="s">
        <v>34</v>
      </c>
      <c r="D25" s="33">
        <v>35</v>
      </c>
      <c r="E25" s="34">
        <v>2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37</v>
      </c>
      <c r="M25" s="34">
        <v>0.4</v>
      </c>
      <c r="N25" s="18">
        <v>0</v>
      </c>
    </row>
    <row r="26" spans="2:14" x14ac:dyDescent="0.2">
      <c r="B26" s="41"/>
      <c r="C26" s="17" t="s">
        <v>35</v>
      </c>
      <c r="D26" s="33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8">
        <v>0</v>
      </c>
    </row>
    <row r="27" spans="2:14" x14ac:dyDescent="0.2">
      <c r="B27" s="41"/>
      <c r="C27" s="17" t="s">
        <v>36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8">
        <v>0</v>
      </c>
    </row>
    <row r="28" spans="2:14" x14ac:dyDescent="0.2">
      <c r="B28" s="41"/>
      <c r="C28" s="17" t="s">
        <v>37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8">
        <v>0</v>
      </c>
    </row>
    <row r="29" spans="2:14" x14ac:dyDescent="0.2">
      <c r="B29" s="41"/>
      <c r="C29" s="17" t="s">
        <v>38</v>
      </c>
      <c r="D29" s="33">
        <v>1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1</v>
      </c>
      <c r="M29" s="34" t="s">
        <v>69</v>
      </c>
      <c r="N29" s="18" t="s">
        <v>69</v>
      </c>
    </row>
    <row r="30" spans="2:14" ht="13.5" thickBot="1" x14ac:dyDescent="0.25">
      <c r="B30" s="42"/>
      <c r="C30" s="19" t="s">
        <v>39</v>
      </c>
      <c r="D30" s="3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20">
        <v>0</v>
      </c>
    </row>
    <row r="31" spans="2:14" ht="27" customHeight="1" x14ac:dyDescent="0.2">
      <c r="B31" s="40" t="s">
        <v>40</v>
      </c>
      <c r="C31" s="15" t="s">
        <v>41</v>
      </c>
      <c r="D31" s="31">
        <v>25</v>
      </c>
      <c r="E31" s="32">
        <v>3</v>
      </c>
      <c r="F31" s="32">
        <v>2</v>
      </c>
      <c r="G31" s="32">
        <v>0</v>
      </c>
      <c r="H31" s="32">
        <v>0</v>
      </c>
      <c r="I31" s="32">
        <v>0</v>
      </c>
      <c r="J31" s="32">
        <v>1</v>
      </c>
      <c r="K31" s="32">
        <v>0</v>
      </c>
      <c r="L31" s="32">
        <v>31</v>
      </c>
      <c r="M31" s="32">
        <v>31.1</v>
      </c>
      <c r="N31" s="16">
        <v>1</v>
      </c>
    </row>
    <row r="32" spans="2:14" ht="27" customHeight="1" x14ac:dyDescent="0.2">
      <c r="B32" s="41"/>
      <c r="C32" s="17" t="s">
        <v>42</v>
      </c>
      <c r="D32" s="33">
        <v>33</v>
      </c>
      <c r="E32" s="34">
        <v>3</v>
      </c>
      <c r="F32" s="34">
        <v>2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38</v>
      </c>
      <c r="M32" s="34">
        <v>5.0999999999999996</v>
      </c>
      <c r="N32" s="18">
        <v>0.1</v>
      </c>
    </row>
    <row r="33" spans="2:14" ht="13.5" thickBot="1" x14ac:dyDescent="0.25">
      <c r="B33" s="42"/>
      <c r="C33" s="19" t="s">
        <v>43</v>
      </c>
      <c r="D33" s="35">
        <v>132</v>
      </c>
      <c r="E33" s="36">
        <v>24</v>
      </c>
      <c r="F33" s="36">
        <v>24</v>
      </c>
      <c r="G33" s="36">
        <v>5</v>
      </c>
      <c r="H33" s="36">
        <v>1</v>
      </c>
      <c r="I33" s="36">
        <v>1</v>
      </c>
      <c r="J33" s="36">
        <v>0</v>
      </c>
      <c r="K33" s="36">
        <v>0</v>
      </c>
      <c r="L33" s="36">
        <v>187</v>
      </c>
      <c r="M33" s="36">
        <v>145.9</v>
      </c>
      <c r="N33" s="20">
        <v>0.8</v>
      </c>
    </row>
    <row r="34" spans="2:14" ht="25.5" x14ac:dyDescent="0.2">
      <c r="B34" s="40" t="s">
        <v>44</v>
      </c>
      <c r="C34" s="15" t="s">
        <v>45</v>
      </c>
      <c r="D34" s="31">
        <v>3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3</v>
      </c>
      <c r="M34" s="32">
        <v>0</v>
      </c>
      <c r="N34" s="16">
        <v>0</v>
      </c>
    </row>
    <row r="35" spans="2:14" ht="26.25" thickBot="1" x14ac:dyDescent="0.25">
      <c r="B35" s="42"/>
      <c r="C35" s="19" t="s">
        <v>46</v>
      </c>
      <c r="D35" s="35">
        <v>6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6</v>
      </c>
      <c r="M35" s="36">
        <v>0</v>
      </c>
      <c r="N35" s="20">
        <v>0</v>
      </c>
    </row>
    <row r="36" spans="2:14" x14ac:dyDescent="0.2">
      <c r="B36" s="40" t="s">
        <v>47</v>
      </c>
      <c r="C36" s="15" t="s">
        <v>48</v>
      </c>
      <c r="D36" s="31">
        <v>16</v>
      </c>
      <c r="E36" s="32">
        <v>2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18</v>
      </c>
      <c r="M36" s="32">
        <v>1.3</v>
      </c>
      <c r="N36" s="16">
        <v>0.1</v>
      </c>
    </row>
    <row r="37" spans="2:14" x14ac:dyDescent="0.2">
      <c r="B37" s="41"/>
      <c r="C37" s="17" t="s">
        <v>49</v>
      </c>
      <c r="D37" s="33">
        <v>73</v>
      </c>
      <c r="E37" s="34">
        <v>5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78</v>
      </c>
      <c r="M37" s="34">
        <v>1.1000000000000001</v>
      </c>
      <c r="N37" s="18">
        <v>0</v>
      </c>
    </row>
    <row r="38" spans="2:14" x14ac:dyDescent="0.2">
      <c r="B38" s="41"/>
      <c r="C38" s="17" t="s">
        <v>50</v>
      </c>
      <c r="D38" s="33">
        <v>7</v>
      </c>
      <c r="E38" s="34">
        <v>1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8</v>
      </c>
      <c r="M38" s="34">
        <v>0.3</v>
      </c>
      <c r="N38" s="18">
        <v>0</v>
      </c>
    </row>
    <row r="39" spans="2:14" x14ac:dyDescent="0.2">
      <c r="B39" s="41"/>
      <c r="C39" s="17" t="s">
        <v>51</v>
      </c>
      <c r="D39" s="33">
        <v>10</v>
      </c>
      <c r="E39" s="34">
        <v>1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11</v>
      </c>
      <c r="M39" s="34">
        <v>0.2</v>
      </c>
      <c r="N39" s="18">
        <v>0</v>
      </c>
    </row>
    <row r="40" spans="2:14" ht="13.5" thickBot="1" x14ac:dyDescent="0.25">
      <c r="B40" s="42"/>
      <c r="C40" s="19" t="s">
        <v>52</v>
      </c>
      <c r="D40" s="35">
        <v>189</v>
      </c>
      <c r="E40" s="36">
        <v>9</v>
      </c>
      <c r="F40" s="36">
        <v>2</v>
      </c>
      <c r="G40" s="36">
        <v>2</v>
      </c>
      <c r="H40" s="36">
        <v>0</v>
      </c>
      <c r="I40" s="36">
        <v>0</v>
      </c>
      <c r="J40" s="36">
        <v>0</v>
      </c>
      <c r="K40" s="36">
        <v>0</v>
      </c>
      <c r="L40" s="36">
        <v>202</v>
      </c>
      <c r="M40" s="36">
        <v>21.8</v>
      </c>
      <c r="N40" s="20">
        <v>0.1</v>
      </c>
    </row>
    <row r="41" spans="2:14" x14ac:dyDescent="0.2">
      <c r="B41" s="43"/>
      <c r="C41" s="21" t="s">
        <v>53</v>
      </c>
      <c r="D41" s="37">
        <f>SUM(D7:D40)</f>
        <v>9696</v>
      </c>
      <c r="E41" s="37">
        <f>SUM(E7:E40)</f>
        <v>128</v>
      </c>
      <c r="F41" s="37">
        <f t="shared" ref="F41:M41" si="0">SUM(F7:F40)</f>
        <v>43</v>
      </c>
      <c r="G41" s="37">
        <f t="shared" si="0"/>
        <v>16</v>
      </c>
      <c r="H41" s="37">
        <f>SUM(H7:H40)</f>
        <v>3</v>
      </c>
      <c r="I41" s="37">
        <f t="shared" si="0"/>
        <v>1</v>
      </c>
      <c r="J41" s="37">
        <f t="shared" si="0"/>
        <v>1</v>
      </c>
      <c r="K41" s="37">
        <f t="shared" si="0"/>
        <v>0</v>
      </c>
      <c r="L41" s="37">
        <f t="shared" si="0"/>
        <v>9888</v>
      </c>
      <c r="M41" s="37">
        <f t="shared" si="0"/>
        <v>363.30000000000007</v>
      </c>
      <c r="N41" s="22">
        <f>IF(L41=0,0,M41/L41)</f>
        <v>3.6741504854368938E-2</v>
      </c>
    </row>
    <row r="42" spans="2:14" ht="13.5" thickBot="1" x14ac:dyDescent="0.25">
      <c r="B42" s="44"/>
      <c r="C42" s="23" t="s">
        <v>54</v>
      </c>
      <c r="D42" s="24">
        <f t="shared" ref="D42:K42" si="1">IF(D41=0,0,D41/$L$41*100)</f>
        <v>98.05825242718447</v>
      </c>
      <c r="E42" s="24">
        <f t="shared" si="1"/>
        <v>1.2944983818770228</v>
      </c>
      <c r="F42" s="24">
        <f t="shared" si="1"/>
        <v>0.43487055016181231</v>
      </c>
      <c r="G42" s="24">
        <f t="shared" si="1"/>
        <v>0.16181229773462785</v>
      </c>
      <c r="H42" s="24">
        <f t="shared" si="1"/>
        <v>3.0339805825242715E-2</v>
      </c>
      <c r="I42" s="24">
        <f t="shared" si="1"/>
        <v>1.0113268608414241E-2</v>
      </c>
      <c r="J42" s="24">
        <f t="shared" si="1"/>
        <v>1.0113268608414241E-2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46" spans="2:14" x14ac:dyDescent="0.2">
      <c r="B46" s="1" t="s">
        <v>70</v>
      </c>
      <c r="D46" s="29"/>
      <c r="E46" s="29"/>
      <c r="F46" s="29"/>
      <c r="G46" s="29"/>
      <c r="H46" s="29"/>
      <c r="I46" s="29"/>
      <c r="J46" s="29"/>
      <c r="K46" s="29"/>
    </row>
    <row r="47" spans="2:14" x14ac:dyDescent="0.2">
      <c r="B47" s="1" t="s">
        <v>71</v>
      </c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</sheetData>
  <mergeCells count="11">
    <mergeCell ref="B21:B22"/>
    <mergeCell ref="B1:C1"/>
    <mergeCell ref="D5:K5"/>
    <mergeCell ref="B7:B13"/>
    <mergeCell ref="B14:B20"/>
    <mergeCell ref="B3:G3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CIDI02 2005-2015 Distribution of Effective Dose Equivalent (Eext) from neutron by dose interval plus collective and mean dose</dc:title>
  <dc:creator>Health and Safety Executive</dc:creator>
  <cp:keywords>work-related,ionising radiation,CIDI,2005-2015,classified workers,Effective Dose Equivalent from neutron</cp:keywords>
  <cp:lastModifiedBy>Name</cp:lastModifiedBy>
  <dcterms:created xsi:type="dcterms:W3CDTF">2015-02-19T11:17:23Z</dcterms:created>
  <dcterms:modified xsi:type="dcterms:W3CDTF">2016-11-18T11:06:45Z</dcterms:modified>
</cp:coreProperties>
</file>